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3\NOMINAS PARA PORTAL DE TRANSPARENCIA 2023\NOMINAS DE DICIEMBRE  2023\"/>
    </mc:Choice>
  </mc:AlternateContent>
  <bookViews>
    <workbookView xWindow="0" yWindow="0" windowWidth="21600" windowHeight="9645"/>
  </bookViews>
  <sheets>
    <sheet name="NOVIEMBRE 2023" sheetId="1" r:id="rId1"/>
  </sheets>
  <definedNames>
    <definedName name="_xlnm.Print_Area" localSheetId="0">'NOVIEMBRE 2023'!$A$1:$O$38</definedName>
    <definedName name="_xlnm.Print_Titles" localSheetId="0">'NOVIEMBRE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H17" i="1" l="1"/>
  <c r="I17" i="1"/>
  <c r="J17" i="1"/>
  <c r="K17" i="1"/>
  <c r="L17" i="1"/>
  <c r="N17" i="1"/>
  <c r="O17" i="1"/>
  <c r="G17" i="1"/>
  <c r="R17" i="1" l="1"/>
  <c r="R13" i="1"/>
  <c r="P17" i="1" l="1"/>
  <c r="Q28" i="1" l="1"/>
  <c r="Q14" i="1"/>
  <c r="M13" i="1" s="1"/>
  <c r="Q10" i="1" l="1"/>
  <c r="R16" i="1" s="1"/>
  <c r="R19" i="1" s="1"/>
  <c r="M53" i="1"/>
  <c r="N13" i="1" l="1"/>
  <c r="L40" i="1" l="1"/>
  <c r="K40" i="1"/>
  <c r="J40" i="1"/>
  <c r="H40" i="1"/>
  <c r="G40" i="1"/>
  <c r="N16" i="1"/>
  <c r="I16" i="1"/>
  <c r="O16" i="1" s="1"/>
  <c r="N15" i="1"/>
  <c r="I15" i="1"/>
  <c r="N14" i="1"/>
  <c r="I14" i="1"/>
  <c r="O14" i="1" s="1"/>
  <c r="I13" i="1"/>
  <c r="O13" i="1" s="1"/>
  <c r="N12" i="1"/>
  <c r="I12" i="1"/>
  <c r="O12" i="1" s="1"/>
  <c r="N11" i="1"/>
  <c r="I11" i="1"/>
  <c r="O11" i="1" s="1"/>
  <c r="N10" i="1"/>
  <c r="I10" i="1"/>
  <c r="O10" i="1" s="1"/>
  <c r="N9" i="1"/>
  <c r="I9" i="1"/>
  <c r="O9" i="1" s="1"/>
  <c r="N8" i="1"/>
  <c r="I8" i="1"/>
  <c r="O8" i="1" s="1"/>
  <c r="N7" i="1"/>
  <c r="I7" i="1"/>
  <c r="O7" i="1" s="1"/>
  <c r="N6" i="1"/>
  <c r="I6" i="1"/>
  <c r="O15" i="1" l="1"/>
  <c r="I40" i="1"/>
  <c r="N40" i="1"/>
  <c r="O6" i="1"/>
  <c r="M40" i="1"/>
  <c r="O40" i="1" l="1"/>
</calcChain>
</file>

<file path=xl/sharedStrings.xml><?xml version="1.0" encoding="utf-8"?>
<sst xmlns="http://schemas.openxmlformats.org/spreadsheetml/2006/main" count="92" uniqueCount="65">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</sst>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43" fontId="10" fillId="0" borderId="0" xfId="1" applyFont="1"/>
    <xf numFmtId="43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3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43" fontId="10" fillId="0" borderId="0" xfId="1" applyFont="1" applyAlignment="1">
      <alignment horizontal="center"/>
    </xf>
    <xf numFmtId="43" fontId="0" fillId="0" borderId="0" xfId="1" applyFont="1"/>
    <xf numFmtId="43" fontId="3" fillId="0" borderId="0" xfId="1" applyFont="1" applyFill="1" applyBorder="1" applyAlignment="1">
      <alignment horizontal="center" vertical="center"/>
    </xf>
    <xf numFmtId="43" fontId="13" fillId="0" borderId="0" xfId="1" applyFont="1"/>
    <xf numFmtId="43" fontId="3" fillId="0" borderId="0" xfId="1" applyFont="1" applyAlignment="1">
      <alignment vertical="center" wrapText="1"/>
    </xf>
    <xf numFmtId="4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22</xdr:row>
      <xdr:rowOff>235395</xdr:rowOff>
    </xdr:from>
    <xdr:to>
      <xdr:col>2</xdr:col>
      <xdr:colOff>704943</xdr:colOff>
      <xdr:row>22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22</xdr:row>
      <xdr:rowOff>257298</xdr:rowOff>
    </xdr:from>
    <xdr:to>
      <xdr:col>7</xdr:col>
      <xdr:colOff>1351437</xdr:colOff>
      <xdr:row>22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35</xdr:row>
      <xdr:rowOff>314200</xdr:rowOff>
    </xdr:from>
    <xdr:to>
      <xdr:col>2</xdr:col>
      <xdr:colOff>1454109</xdr:colOff>
      <xdr:row>35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35</xdr:row>
      <xdr:rowOff>363063</xdr:rowOff>
    </xdr:from>
    <xdr:to>
      <xdr:col>8</xdr:col>
      <xdr:colOff>136072</xdr:colOff>
      <xdr:row>36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tabSelected="1" view="pageBreakPreview" zoomScaleNormal="55" zoomScaleSheetLayoutView="100" workbookViewId="0">
      <selection activeCell="B12" sqref="B12"/>
    </sheetView>
  </sheetViews>
  <sheetFormatPr defaultColWidth="9.140625" defaultRowHeight="15" x14ac:dyDescent="0.25"/>
  <cols>
    <col min="1" max="1" width="5.85546875" style="16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7" customWidth="1"/>
    <col min="7" max="7" width="20.42578125" customWidth="1"/>
    <col min="8" max="8" width="11.5703125" style="17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8" s="1" customFormat="1" ht="21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1" customFormat="1" ht="47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8" s="1" customFormat="1" ht="29.2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8" s="2" customFormat="1" ht="21" x14ac:dyDescent="0.25">
      <c r="A4" s="52" t="s">
        <v>64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8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63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8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55</v>
      </c>
      <c r="E6" s="9" t="s">
        <v>15</v>
      </c>
      <c r="F6" s="7" t="s">
        <v>19</v>
      </c>
      <c r="G6" s="10">
        <v>80000</v>
      </c>
      <c r="H6" s="44">
        <v>0</v>
      </c>
      <c r="I6" s="10">
        <f t="shared" ref="I6:I16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6" si="1">SUM(J6:M6)</f>
        <v>12128.939999999999</v>
      </c>
      <c r="O6" s="10">
        <f t="shared" ref="O6:O16" si="2">+I6-N6</f>
        <v>67871.06</v>
      </c>
      <c r="P6" s="11"/>
      <c r="Q6"/>
    </row>
    <row r="7" spans="1:18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4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2"/>
    </row>
    <row r="8" spans="1:18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4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2"/>
    </row>
    <row r="9" spans="1:18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4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8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4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 s="32">
        <f>+M13-M12</f>
        <v>1587.38</v>
      </c>
    </row>
    <row r="11" spans="1:18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4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 s="46"/>
      <c r="R11" s="49"/>
    </row>
    <row r="12" spans="1:18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4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 s="46">
        <v>221.55</v>
      </c>
      <c r="R12" s="49"/>
    </row>
    <row r="13" spans="1:18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44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f>+Q14</f>
        <v>1808.93</v>
      </c>
      <c r="N13" s="10">
        <f t="shared" si="1"/>
        <v>3877.4300000000003</v>
      </c>
      <c r="O13" s="10">
        <f t="shared" si="2"/>
        <v>31122.57</v>
      </c>
      <c r="P13" s="11"/>
      <c r="Q13" s="46">
        <v>1587.38</v>
      </c>
      <c r="R13" s="49">
        <f>+Q13+Q12</f>
        <v>1808.93</v>
      </c>
    </row>
    <row r="14" spans="1:18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44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P14" s="11"/>
      <c r="Q14" s="46">
        <f>SUM(Q12:Q13)</f>
        <v>1808.93</v>
      </c>
      <c r="R14" s="49"/>
    </row>
    <row r="15" spans="1:18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44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1587.38</v>
      </c>
      <c r="N15" s="10">
        <f t="shared" si="1"/>
        <v>3138.76</v>
      </c>
      <c r="O15" s="10">
        <f t="shared" si="2"/>
        <v>23111.239999999998</v>
      </c>
      <c r="P15" s="11"/>
      <c r="Q15" s="46"/>
      <c r="R15" s="49"/>
    </row>
    <row r="16" spans="1:18" s="12" customFormat="1" ht="35.1" customHeight="1" x14ac:dyDescent="0.25">
      <c r="A16" s="7">
        <v>11</v>
      </c>
      <c r="B16" s="8" t="s">
        <v>38</v>
      </c>
      <c r="C16" s="8" t="s">
        <v>39</v>
      </c>
      <c r="D16" s="8" t="s">
        <v>40</v>
      </c>
      <c r="E16" s="9" t="s">
        <v>15</v>
      </c>
      <c r="F16" s="7" t="s">
        <v>19</v>
      </c>
      <c r="G16" s="10">
        <v>13200</v>
      </c>
      <c r="H16" s="44">
        <v>0</v>
      </c>
      <c r="I16" s="10">
        <f t="shared" si="0"/>
        <v>13200</v>
      </c>
      <c r="J16" s="10">
        <v>378.84</v>
      </c>
      <c r="K16" s="10">
        <v>0</v>
      </c>
      <c r="L16" s="10">
        <v>401.28</v>
      </c>
      <c r="M16" s="10">
        <v>221.55</v>
      </c>
      <c r="N16" s="10">
        <f t="shared" si="1"/>
        <v>1001.6699999999998</v>
      </c>
      <c r="O16" s="10">
        <f t="shared" si="2"/>
        <v>12198.33</v>
      </c>
      <c r="P16" s="11"/>
      <c r="Q16" s="48"/>
      <c r="R16" s="12">
        <f>+Q10*2</f>
        <v>3174.76</v>
      </c>
    </row>
    <row r="17" spans="1:18" s="15" customFormat="1" ht="35.1" customHeight="1" x14ac:dyDescent="0.25">
      <c r="A17" s="53" t="s">
        <v>41</v>
      </c>
      <c r="B17" s="54"/>
      <c r="C17" s="54"/>
      <c r="D17" s="54"/>
      <c r="E17" s="55"/>
      <c r="F17" s="13"/>
      <c r="G17" s="14">
        <f>SUM(G6:G16)</f>
        <v>326110</v>
      </c>
      <c r="H17" s="14">
        <f t="shared" ref="H17:O17" si="3">SUM(H6:H16)</f>
        <v>0</v>
      </c>
      <c r="I17" s="14">
        <f t="shared" si="3"/>
        <v>326110</v>
      </c>
      <c r="J17" s="14">
        <f t="shared" si="3"/>
        <v>9359.36</v>
      </c>
      <c r="K17" s="14">
        <f t="shared" si="3"/>
        <v>9819.48</v>
      </c>
      <c r="L17" s="14">
        <f t="shared" si="3"/>
        <v>9913.7500000000018</v>
      </c>
      <c r="M17" s="14">
        <f>SUM(M6:M16)</f>
        <v>3839.4100000000003</v>
      </c>
      <c r="N17" s="14">
        <f t="shared" si="3"/>
        <v>32932</v>
      </c>
      <c r="O17" s="14">
        <f t="shared" si="3"/>
        <v>293178</v>
      </c>
      <c r="P17" s="14">
        <f>SUM(P6:P16)</f>
        <v>0</v>
      </c>
      <c r="Q17" s="47"/>
      <c r="R17" s="50">
        <f>+M16+M12</f>
        <v>443.1</v>
      </c>
    </row>
    <row r="18" spans="1:18" x14ac:dyDescent="0.25">
      <c r="Q18" s="46"/>
    </row>
    <row r="19" spans="1:18" x14ac:dyDescent="0.25">
      <c r="R19" s="32">
        <f>+R17+R16</f>
        <v>3617.86</v>
      </c>
    </row>
    <row r="22" spans="1:18" s="19" customFormat="1" ht="34.5" customHeight="1" x14ac:dyDescent="0.25">
      <c r="A22" s="18"/>
      <c r="C22" s="20"/>
      <c r="D22" s="21"/>
      <c r="E22" s="22"/>
      <c r="F22" s="23"/>
      <c r="G22" s="23"/>
      <c r="H22" s="22"/>
      <c r="I22" s="23"/>
      <c r="J22" s="23"/>
      <c r="K22" s="23"/>
      <c r="L22" s="23"/>
      <c r="M22" s="23"/>
      <c r="N22" s="23"/>
      <c r="O22" s="23"/>
      <c r="P22" s="24"/>
    </row>
    <row r="23" spans="1:18" s="42" customFormat="1" ht="21" customHeight="1" x14ac:dyDescent="0.25">
      <c r="A23" s="39"/>
      <c r="B23" s="38" t="s">
        <v>42</v>
      </c>
      <c r="C23" s="40"/>
      <c r="D23" s="40"/>
      <c r="E23" s="41"/>
      <c r="F23" s="38" t="s">
        <v>43</v>
      </c>
      <c r="G23" s="40"/>
      <c r="H23" s="41"/>
      <c r="K23" s="40"/>
      <c r="L23" s="40"/>
      <c r="M23" s="38" t="s">
        <v>44</v>
      </c>
      <c r="N23" s="40"/>
      <c r="O23" s="40"/>
      <c r="P23" s="43"/>
    </row>
    <row r="24" spans="1:18" s="19" customFormat="1" ht="15.75" x14ac:dyDescent="0.25">
      <c r="A24" s="18"/>
      <c r="B24" s="25" t="s">
        <v>56</v>
      </c>
      <c r="C24" s="26"/>
      <c r="D24" s="26"/>
      <c r="E24" s="27"/>
      <c r="F24" s="25" t="s">
        <v>45</v>
      </c>
      <c r="G24" s="26"/>
      <c r="H24" s="27"/>
      <c r="K24" s="26"/>
      <c r="L24" s="26"/>
      <c r="M24" s="25" t="s">
        <v>46</v>
      </c>
      <c r="N24" s="26"/>
      <c r="O24" s="26"/>
      <c r="P24" s="24"/>
    </row>
    <row r="25" spans="1:18" s="19" customFormat="1" ht="15.75" x14ac:dyDescent="0.25">
      <c r="A25" s="18"/>
      <c r="B25" s="26" t="s">
        <v>57</v>
      </c>
      <c r="C25" s="28"/>
      <c r="D25" s="28"/>
      <c r="E25" s="29"/>
      <c r="F25" s="26" t="s">
        <v>47</v>
      </c>
      <c r="G25" s="28"/>
      <c r="H25" s="29"/>
      <c r="K25" s="28"/>
      <c r="L25" s="28"/>
      <c r="M25" s="26" t="s">
        <v>48</v>
      </c>
      <c r="N25" s="28"/>
      <c r="O25" s="28"/>
      <c r="P25" s="24"/>
    </row>
    <row r="26" spans="1:18" s="19" customFormat="1" ht="15.75" x14ac:dyDescent="0.25">
      <c r="A26" s="18"/>
      <c r="B26" s="26"/>
      <c r="C26" s="28"/>
      <c r="D26" s="28"/>
      <c r="E26" s="29"/>
      <c r="F26" s="26"/>
      <c r="G26" s="28"/>
      <c r="H26" s="29"/>
      <c r="K26" s="28"/>
      <c r="L26" s="28"/>
      <c r="M26" s="26"/>
      <c r="N26" s="28"/>
      <c r="O26" s="28"/>
      <c r="P26" s="24"/>
      <c r="Q26" s="24">
        <v>664.65</v>
      </c>
    </row>
    <row r="27" spans="1:18" s="19" customFormat="1" ht="15.75" x14ac:dyDescent="0.25">
      <c r="A27" s="18"/>
      <c r="B27" s="26"/>
      <c r="C27" s="28"/>
      <c r="D27" s="28"/>
      <c r="E27" s="29"/>
      <c r="F27" s="26"/>
      <c r="G27" s="28"/>
      <c r="H27" s="29"/>
      <c r="K27" s="28"/>
      <c r="L27" s="28"/>
      <c r="M27" s="26"/>
      <c r="N27" s="28"/>
      <c r="O27" s="28"/>
      <c r="P27" s="24"/>
      <c r="Q27" s="24">
        <v>3174.76</v>
      </c>
    </row>
    <row r="28" spans="1:18" s="19" customFormat="1" ht="15.75" x14ac:dyDescent="0.25">
      <c r="A28" s="18"/>
      <c r="B28" s="26"/>
      <c r="C28" s="28"/>
      <c r="D28" s="28"/>
      <c r="E28" s="29"/>
      <c r="F28" s="26"/>
      <c r="G28" s="28"/>
      <c r="H28" s="29"/>
      <c r="K28" s="28"/>
      <c r="L28" s="28"/>
      <c r="M28" s="26"/>
      <c r="N28" s="28"/>
      <c r="O28" s="28"/>
      <c r="P28" s="24"/>
      <c r="Q28" s="24">
        <f>SUM(Q26:Q27)</f>
        <v>3839.4100000000003</v>
      </c>
    </row>
    <row r="29" spans="1:18" s="19" customFormat="1" ht="15.75" x14ac:dyDescent="0.25">
      <c r="A29" s="18"/>
      <c r="B29" s="26"/>
      <c r="C29" s="28"/>
      <c r="D29" s="28"/>
      <c r="E29" s="29"/>
      <c r="F29" s="26"/>
      <c r="G29" s="28"/>
      <c r="H29" s="29"/>
      <c r="K29" s="28"/>
      <c r="L29" s="28"/>
      <c r="M29" s="26"/>
      <c r="N29" s="28"/>
      <c r="O29" s="28"/>
      <c r="P29" s="24"/>
    </row>
    <row r="30" spans="1:18" s="19" customFormat="1" ht="15.75" x14ac:dyDescent="0.25">
      <c r="A30" s="18"/>
      <c r="B30" s="26"/>
      <c r="C30" s="28"/>
      <c r="D30" s="28"/>
      <c r="E30" s="29"/>
      <c r="F30" s="26"/>
      <c r="G30" s="28"/>
      <c r="H30" s="29"/>
      <c r="K30" s="28"/>
      <c r="L30" s="28"/>
      <c r="M30" s="26"/>
      <c r="N30" s="28"/>
      <c r="O30" s="28"/>
      <c r="P30" s="24"/>
    </row>
    <row r="31" spans="1:18" s="19" customFormat="1" ht="15.75" x14ac:dyDescent="0.25">
      <c r="A31" s="18"/>
      <c r="B31" s="26"/>
      <c r="C31" s="28"/>
      <c r="D31" s="28"/>
      <c r="E31" s="29"/>
      <c r="F31" s="26"/>
      <c r="G31" s="28"/>
      <c r="H31" s="29"/>
      <c r="K31" s="28"/>
      <c r="L31" s="28"/>
      <c r="M31" s="26"/>
      <c r="N31" s="28"/>
      <c r="O31" s="28"/>
      <c r="P31" s="24"/>
    </row>
    <row r="32" spans="1:18" s="19" customFormat="1" ht="15.75" x14ac:dyDescent="0.25">
      <c r="A32" s="18"/>
      <c r="B32" s="26"/>
      <c r="C32" s="28"/>
      <c r="D32" s="28"/>
      <c r="E32" s="29"/>
      <c r="F32" s="26"/>
      <c r="G32" s="28"/>
      <c r="H32" s="29"/>
      <c r="K32" s="28"/>
      <c r="L32" s="28"/>
      <c r="M32" s="26"/>
      <c r="N32" s="28"/>
      <c r="O32" s="28"/>
      <c r="P32" s="24"/>
    </row>
    <row r="33" spans="1:16" s="19" customFormat="1" ht="15.75" x14ac:dyDescent="0.25">
      <c r="A33" s="18"/>
      <c r="B33" s="26"/>
      <c r="C33" s="28"/>
      <c r="D33" s="28"/>
      <c r="E33" s="29"/>
      <c r="F33" s="26"/>
      <c r="G33" s="28"/>
      <c r="H33" s="29"/>
      <c r="K33" s="28"/>
      <c r="L33" s="28"/>
      <c r="M33" s="26"/>
      <c r="N33" s="28"/>
      <c r="O33" s="28"/>
      <c r="P33" s="24"/>
    </row>
    <row r="34" spans="1:16" s="19" customFormat="1" x14ac:dyDescent="0.25">
      <c r="A34" s="18"/>
      <c r="B34" s="28"/>
      <c r="C34" s="28"/>
      <c r="D34" s="28"/>
      <c r="E34" s="29"/>
      <c r="F34" s="28"/>
      <c r="G34" s="28"/>
      <c r="H34" s="29"/>
      <c r="K34" s="28"/>
      <c r="L34" s="28"/>
      <c r="M34" s="28"/>
      <c r="N34" s="28"/>
      <c r="O34" s="28"/>
      <c r="P34" s="24"/>
    </row>
    <row r="35" spans="1:16" s="19" customFormat="1" ht="27" customHeight="1" x14ac:dyDescent="0.25">
      <c r="A35" s="18"/>
      <c r="B35" s="28"/>
      <c r="C35" s="28"/>
      <c r="D35" s="28"/>
      <c r="E35" s="29"/>
      <c r="F35" s="28"/>
      <c r="G35" s="28"/>
      <c r="H35" s="29"/>
      <c r="K35" s="28"/>
      <c r="L35" s="28"/>
      <c r="M35" s="28"/>
      <c r="N35" s="28"/>
      <c r="O35" s="28"/>
      <c r="P35" s="24"/>
    </row>
    <row r="36" spans="1:16" s="19" customFormat="1" ht="30" customHeight="1" x14ac:dyDescent="0.25">
      <c r="A36" s="18"/>
      <c r="B36" s="38" t="s">
        <v>49</v>
      </c>
      <c r="C36" s="28"/>
      <c r="D36" s="28"/>
      <c r="E36" s="29"/>
      <c r="F36" s="38" t="s">
        <v>50</v>
      </c>
      <c r="G36" s="28"/>
      <c r="H36" s="29"/>
      <c r="K36" s="28"/>
      <c r="L36" s="28"/>
      <c r="M36" s="28"/>
      <c r="N36" s="28"/>
      <c r="O36" s="28"/>
      <c r="P36" s="24"/>
    </row>
    <row r="37" spans="1:16" s="19" customFormat="1" x14ac:dyDescent="0.25">
      <c r="A37" s="18"/>
      <c r="B37" s="25" t="s">
        <v>51</v>
      </c>
      <c r="C37" s="28"/>
      <c r="D37" s="28"/>
      <c r="E37" s="29"/>
      <c r="F37" s="25" t="s">
        <v>52</v>
      </c>
      <c r="G37" s="28"/>
      <c r="H37" s="29"/>
      <c r="K37" s="28"/>
      <c r="L37" s="28"/>
      <c r="M37" s="28"/>
      <c r="N37" s="28"/>
      <c r="O37" s="28"/>
      <c r="P37" s="24"/>
    </row>
    <row r="38" spans="1:16" s="19" customFormat="1" ht="15.75" x14ac:dyDescent="0.25">
      <c r="A38" s="18"/>
      <c r="B38" s="26" t="s">
        <v>53</v>
      </c>
      <c r="C38" s="28"/>
      <c r="D38" s="28"/>
      <c r="E38" s="29"/>
      <c r="F38" s="26" t="s">
        <v>54</v>
      </c>
      <c r="G38" s="28"/>
      <c r="H38" s="29"/>
      <c r="K38" s="28"/>
      <c r="L38" s="28"/>
      <c r="M38" s="28"/>
      <c r="N38" s="28"/>
      <c r="O38" s="28"/>
      <c r="P38" s="24"/>
    </row>
    <row r="39" spans="1:16" s="31" customFormat="1" ht="23.25" x14ac:dyDescent="0.35">
      <c r="A39" s="30"/>
      <c r="F39" s="6"/>
      <c r="G39" s="33">
        <v>359710</v>
      </c>
      <c r="H39" s="45"/>
      <c r="I39" s="33">
        <v>359710</v>
      </c>
      <c r="J39" s="33">
        <v>10323.68</v>
      </c>
      <c r="K39" s="33">
        <v>9819.48</v>
      </c>
      <c r="L39" s="33">
        <v>10935.19</v>
      </c>
      <c r="M39" s="33">
        <v>3839.41</v>
      </c>
      <c r="N39" s="33">
        <v>34917.760000000002</v>
      </c>
      <c r="O39" s="33">
        <v>324792.24</v>
      </c>
    </row>
    <row r="40" spans="1:16" s="31" customFormat="1" ht="23.25" x14ac:dyDescent="0.35">
      <c r="A40" s="30"/>
      <c r="F40" s="6"/>
      <c r="G40" s="33">
        <f>+G39-G17</f>
        <v>33600</v>
      </c>
      <c r="H40" s="45">
        <f t="shared" ref="H40:O40" si="4">+H39-H17</f>
        <v>0</v>
      </c>
      <c r="I40" s="33">
        <f t="shared" si="4"/>
        <v>33600</v>
      </c>
      <c r="J40" s="33">
        <f t="shared" si="4"/>
        <v>964.31999999999971</v>
      </c>
      <c r="K40" s="33">
        <f t="shared" si="4"/>
        <v>0</v>
      </c>
      <c r="L40" s="33">
        <f t="shared" si="4"/>
        <v>1021.4399999999987</v>
      </c>
      <c r="M40" s="33">
        <f t="shared" si="4"/>
        <v>0</v>
      </c>
      <c r="N40" s="33">
        <f t="shared" si="4"/>
        <v>1985.760000000002</v>
      </c>
      <c r="O40" s="33">
        <f t="shared" si="4"/>
        <v>31614.239999999991</v>
      </c>
    </row>
    <row r="41" spans="1:16" s="31" customFormat="1" ht="15.75" x14ac:dyDescent="0.25">
      <c r="A41" s="30"/>
      <c r="F41" s="6"/>
      <c r="H41" s="6"/>
    </row>
    <row r="42" spans="1:16" s="31" customFormat="1" ht="15.75" x14ac:dyDescent="0.25">
      <c r="A42" s="30"/>
      <c r="F42" s="6"/>
      <c r="H42" s="6"/>
    </row>
    <row r="47" spans="1:16" ht="20.25" x14ac:dyDescent="0.25">
      <c r="M47" s="34">
        <v>3174.76</v>
      </c>
      <c r="N47" s="35" t="s">
        <v>58</v>
      </c>
    </row>
    <row r="48" spans="1:16" ht="20.25" x14ac:dyDescent="0.25">
      <c r="M48" s="34"/>
      <c r="N48" s="35"/>
    </row>
    <row r="49" spans="13:14" ht="20.25" x14ac:dyDescent="0.25">
      <c r="M49" s="34">
        <v>0</v>
      </c>
      <c r="N49" s="35" t="s">
        <v>59</v>
      </c>
    </row>
    <row r="50" spans="13:14" ht="20.25" x14ac:dyDescent="0.25">
      <c r="M50" s="34"/>
      <c r="N50" s="35"/>
    </row>
    <row r="51" spans="13:14" ht="20.25" x14ac:dyDescent="0.25">
      <c r="M51" s="34">
        <v>664.65</v>
      </c>
      <c r="N51" s="35" t="s">
        <v>60</v>
      </c>
    </row>
    <row r="52" spans="13:14" ht="20.25" x14ac:dyDescent="0.25">
      <c r="M52" s="34">
        <v>0</v>
      </c>
      <c r="N52" s="35" t="s">
        <v>61</v>
      </c>
    </row>
    <row r="53" spans="13:14" ht="20.25" x14ac:dyDescent="0.25">
      <c r="M53" s="36">
        <f>SUM(M47:M52)</f>
        <v>3839.4100000000003</v>
      </c>
      <c r="N53" s="37" t="s">
        <v>62</v>
      </c>
    </row>
  </sheetData>
  <mergeCells count="3">
    <mergeCell ref="A1:O3"/>
    <mergeCell ref="A4:O4"/>
    <mergeCell ref="A17:E17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2023</vt:lpstr>
      <vt:lpstr>'NOVIEMBRE 2023'!Print_Area</vt:lpstr>
      <vt:lpstr>'NOVIEMBRE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2024-01-03T16:40:09Z</dcterms:modified>
</cp:coreProperties>
</file>