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4\1.ENE 2024\"/>
    </mc:Choice>
  </mc:AlternateContent>
  <bookViews>
    <workbookView xWindow="0" yWindow="0" windowWidth="25200" windowHeight="11295"/>
  </bookViews>
  <sheets>
    <sheet name="Presupuesto Aprobado 2024" sheetId="1" r:id="rId1"/>
  </sheets>
  <externalReferences>
    <externalReference r:id="rId2"/>
  </externalReferences>
  <definedNames>
    <definedName name="_xlnm.Print_Titles" localSheetId="0">'Presupuesto Aprobado 2024'!$2:$2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58" i="1"/>
  <c r="B57" i="1"/>
  <c r="B55" i="1"/>
  <c r="B54" i="1"/>
  <c r="B53" i="1"/>
  <c r="B52" i="1"/>
  <c r="B51" i="1"/>
  <c r="B50" i="1"/>
  <c r="B49" i="1"/>
  <c r="B48" i="1"/>
  <c r="B39" i="1"/>
  <c r="B37" i="1"/>
  <c r="B32" i="1"/>
  <c r="B31" i="1" s="1"/>
  <c r="B30" i="1"/>
  <c r="B29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3" i="1"/>
  <c r="B12" i="1"/>
  <c r="B11" i="1"/>
  <c r="B9" i="1"/>
  <c r="B8" i="1"/>
  <c r="B7" i="1"/>
  <c r="B6" i="1"/>
  <c r="B5" i="1"/>
  <c r="B56" i="1" l="1"/>
  <c r="B21" i="1"/>
  <c r="B47" i="1"/>
  <c r="B4" i="1"/>
  <c r="B10" i="1"/>
  <c r="B68" i="1" l="1"/>
  <c r="B81" i="1" s="1"/>
</calcChain>
</file>

<file path=xl/sharedStrings.xml><?xml version="1.0" encoding="utf-8"?>
<sst xmlns="http://schemas.openxmlformats.org/spreadsheetml/2006/main" count="96" uniqueCount="96">
  <si>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</si>
  <si>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</si>
  <si>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</si>
  <si>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</si>
  <si>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</si>
  <si>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</si>
  <si>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</si>
  <si>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</si>
  <si>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</si>
  <si>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</si>
  <si>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</si>
  <si>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</si>
  <si>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</si>
  <si>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</si>
  <si>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</si>
  <si>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2.2.5.9 - DERECHO DE USO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</si>
  <si>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</si>
  <si>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</si>
  <si>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</si>
  <si>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</si>
  <si>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</si>
  <si>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</si>
  <si>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</si>
  <si>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</si>
  <si>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</si>
  <si>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</si>
  <si>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</si>
  <si>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</si>
  <si>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</si>
  <si>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</si>
  <si>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</si>
  <si>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</si>
  <si>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</si>
  <si>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</si>
  <si>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</si>
  <si>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</si>
  <si>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</si>
  <si>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</si>
  <si>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</si>
  <si>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</si>
  <si>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</si>
  <si>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</si>
  <si>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</si>
  <si>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</si>
  <si>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</si>
  <si>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</si>
  <si>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</si>
  <si>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</si>
  <si>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</si>
  <si>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</si>
  <si>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</si>
  <si>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</si>
  <si>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</si>
  <si>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</si>
  <si>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</si>
  <si>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</si>
  <si>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</si>
  <si>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</si>
  <si>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</si>
  <si>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</si>
  <si>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</si>
  <si>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</si>
  <si>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</si>
  <si>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</si>
  <si>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</si>
  <si>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</si>
  <si>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</si>
  <si>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</si>
  <si>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</si>
  <si>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</si>
  <si>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</si>
  <si>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</si>
  <si>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</si>
  <si>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</si>
  <si>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</si>
  <si>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</si>
  <si>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</si>
  <si>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</si>
  <si>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</si>
  <si>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[9995,102]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</si>
  <si>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</si>
  <si>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</si>
  <si>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</si>
  <si>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3. Total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</si>
  <si>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</si>
  <si>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</si>
  <si>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</si>
  <si>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ELABORADO POR: _________________________________</t>
  </si>
  <si>
    <t>AUTORIZADO POR: _________________________________</t>
  </si>
  <si>
    <t>Lic. Hommy Castillo</t>
  </si>
  <si>
    <t>Analista de Presupuesto</t>
  </si>
  <si>
    <t>APROBADO POR: _________________________________</t>
  </si>
  <si>
    <t>Lic. Victor Pichardo</t>
  </si>
  <si>
    <t>Director Ejecutivo Departamento Aeroportuario</t>
  </si>
  <si>
    <t>Lic. Baudy Antigua</t>
  </si>
  <si>
    <t>Encargado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</si>
</sst>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b/>
      <u val="doubleAccounting"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5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 indent="2"/>
    </xf>
    <xf numFmtId="43" fontId="3" fillId="0" borderId="0" xfId="1" applyFont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3" fillId="3" borderId="0" xfId="1" applyFont="1" applyFill="1" applyAlignment="1">
      <alignment vertical="center" wrapText="1"/>
    </xf>
    <xf numFmtId="43" fontId="4" fillId="0" borderId="0" xfId="1" applyFont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3" fillId="0" borderId="0" xfId="1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43" fontId="9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1" applyNumberFormat="1" applyFont="1" applyAlignment="1">
      <alignment horizontal="left" vertical="top" wrapText="1"/>
    </xf>
    <xf numFmtId="43" fontId="9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/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3" fontId="10" fillId="0" borderId="0" xfId="1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/>
    </xf>
    <xf numFmtId="0" fontId="4" fillId="0" borderId="0" xfId="0" applyFont="1"/>
    <xf numFmtId="43" fontId="11" fillId="0" borderId="0" xfId="1" applyFont="1" applyAlignment="1">
      <alignment horizontal="left"/>
    </xf>
    <xf numFmtId="43" fontId="12" fillId="2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my%20Castillo/Desktop/2024/EJECUCION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probado 2024"/>
      <sheetName val="Ejecución Presupuesto UAI"/>
      <sheetName val="Detalle Ejecucion Presupuesto "/>
      <sheetName val="Hoja1"/>
    </sheetNames>
    <sheetDataSet>
      <sheetData sheetId="0"/>
      <sheetData sheetId="1">
        <row r="5">
          <cell r="D5">
            <v>545200000</v>
          </cell>
        </row>
        <row r="6">
          <cell r="D6">
            <v>128840000</v>
          </cell>
        </row>
        <row r="7">
          <cell r="D7">
            <v>10050000</v>
          </cell>
        </row>
        <row r="8">
          <cell r="D8">
            <v>48700000</v>
          </cell>
        </row>
        <row r="9">
          <cell r="D9">
            <v>78500000</v>
          </cell>
        </row>
        <row r="11">
          <cell r="D11">
            <v>11800000</v>
          </cell>
        </row>
        <row r="12">
          <cell r="D12">
            <v>43000000</v>
          </cell>
        </row>
        <row r="13">
          <cell r="D13">
            <v>17000000</v>
          </cell>
        </row>
        <row r="14">
          <cell r="D14">
            <v>6450000</v>
          </cell>
        </row>
        <row r="15">
          <cell r="D15">
            <v>4720000</v>
          </cell>
        </row>
        <row r="16">
          <cell r="D16">
            <v>30495200</v>
          </cell>
        </row>
        <row r="17">
          <cell r="D17">
            <v>3000000</v>
          </cell>
        </row>
        <row r="18">
          <cell r="D18">
            <v>70853449</v>
          </cell>
        </row>
        <row r="19">
          <cell r="D19">
            <v>256157502</v>
          </cell>
        </row>
        <row r="20">
          <cell r="D20">
            <v>15500000</v>
          </cell>
        </row>
        <row r="22">
          <cell r="D22">
            <v>3820000</v>
          </cell>
        </row>
        <row r="23">
          <cell r="D23">
            <v>2010000</v>
          </cell>
        </row>
        <row r="24">
          <cell r="D24">
            <v>3933200</v>
          </cell>
        </row>
        <row r="25">
          <cell r="D25">
            <v>60000</v>
          </cell>
        </row>
        <row r="26">
          <cell r="D26">
            <v>5030000</v>
          </cell>
        </row>
        <row r="27">
          <cell r="D27">
            <v>965000</v>
          </cell>
        </row>
        <row r="28">
          <cell r="D28">
            <v>17952000</v>
          </cell>
        </row>
        <row r="29">
          <cell r="D29">
            <v>0</v>
          </cell>
        </row>
        <row r="30">
          <cell r="D30">
            <v>6391000</v>
          </cell>
        </row>
        <row r="32">
          <cell r="D32">
            <v>25000000</v>
          </cell>
        </row>
        <row r="37">
          <cell r="D37">
            <v>2500000</v>
          </cell>
        </row>
        <row r="48">
          <cell r="D48">
            <v>12362000</v>
          </cell>
        </row>
        <row r="49">
          <cell r="D49">
            <v>1212645</v>
          </cell>
        </row>
        <row r="50">
          <cell r="D50">
            <v>22650</v>
          </cell>
        </row>
        <row r="51">
          <cell r="D51">
            <v>388250</v>
          </cell>
        </row>
        <row r="52">
          <cell r="D52">
            <v>17158200</v>
          </cell>
        </row>
        <row r="53">
          <cell r="D53">
            <v>2077386</v>
          </cell>
        </row>
        <row r="54">
          <cell r="D54">
            <v>2429000</v>
          </cell>
        </row>
        <row r="55">
          <cell r="D55">
            <v>156569502</v>
          </cell>
        </row>
        <row r="57">
          <cell r="D57">
            <v>15000000</v>
          </cell>
        </row>
        <row r="58">
          <cell r="D58">
            <v>444112867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B103"/>
  <sheetViews>
    <sheetView showGridLines="0" tabSelected="1" topLeftCell="A68" zoomScale="90" zoomScaleNormal="90" workbookViewId="0">
      <selection activeCell="G80" sqref="G80"/>
    </sheetView>
  </sheetViews>
  <sheetFormatPr baseColWidth="10" defaultColWidth="9.140625" defaultRowHeight="14.25" x14ac:dyDescent="0.2"/>
  <cols>
    <col min="1" max="1" width="94.7109375" style="3" customWidth="1"/>
    <col min="2" max="2" width="28.140625" style="16" customWidth="1"/>
    <col min="3" max="16384" width="9.140625" style="3"/>
  </cols>
  <sheetData>
    <row r="2" spans="1:2" ht="15.75" x14ac:dyDescent="0.2">
      <c r="A2" s="1" t="s">
        <v>0</v>
      </c>
      <c r="B2" s="2" t="s">
        <v>1</v>
      </c>
    </row>
    <row r="3" spans="1:2" ht="15" x14ac:dyDescent="0.2">
      <c r="A3" s="4" t="s">
        <v>2</v>
      </c>
      <c r="B3" s="5"/>
    </row>
    <row r="4" spans="1:2" ht="18.75" x14ac:dyDescent="0.2">
      <c r="A4" s="6" t="s">
        <v>3</v>
      </c>
      <c r="B4" s="7">
        <f>SUM(B5:B9)</f>
        <v>811290000</v>
      </c>
    </row>
    <row r="5" spans="1:2" x14ac:dyDescent="0.2">
      <c r="A5" s="8" t="s">
        <v>4</v>
      </c>
      <c r="B5" s="9">
        <f>+'[1]Ejecución Presupuesto UAI'!D5</f>
        <v>545200000</v>
      </c>
    </row>
    <row r="6" spans="1:2" x14ac:dyDescent="0.2">
      <c r="A6" s="8" t="s">
        <v>5</v>
      </c>
      <c r="B6" s="9">
        <f>+'[1]Ejecución Presupuesto UAI'!D6</f>
        <v>128840000</v>
      </c>
    </row>
    <row r="7" spans="1:2" x14ac:dyDescent="0.2">
      <c r="A7" s="8" t="s">
        <v>6</v>
      </c>
      <c r="B7" s="9">
        <f>+'[1]Ejecución Presupuesto UAI'!D7</f>
        <v>10050000</v>
      </c>
    </row>
    <row r="8" spans="1:2" x14ac:dyDescent="0.2">
      <c r="A8" s="8" t="s">
        <v>7</v>
      </c>
      <c r="B8" s="9">
        <f>+'[1]Ejecución Presupuesto UAI'!D8</f>
        <v>48700000</v>
      </c>
    </row>
    <row r="9" spans="1:2" x14ac:dyDescent="0.2">
      <c r="A9" s="8" t="s">
        <v>8</v>
      </c>
      <c r="B9" s="9">
        <f>+'[1]Ejecución Presupuesto UAI'!D9</f>
        <v>78500000</v>
      </c>
    </row>
    <row r="10" spans="1:2" ht="18.75" x14ac:dyDescent="0.2">
      <c r="A10" s="6" t="s">
        <v>9</v>
      </c>
      <c r="B10" s="7">
        <f>SUM(B11:B20)</f>
        <v>458976151</v>
      </c>
    </row>
    <row r="11" spans="1:2" x14ac:dyDescent="0.2">
      <c r="A11" s="8" t="s">
        <v>10</v>
      </c>
      <c r="B11" s="9">
        <f>+'[1]Ejecución Presupuesto UAI'!D11</f>
        <v>11800000</v>
      </c>
    </row>
    <row r="12" spans="1:2" x14ac:dyDescent="0.2">
      <c r="A12" s="8" t="s">
        <v>11</v>
      </c>
      <c r="B12" s="9">
        <f>+'[1]Ejecución Presupuesto UAI'!D12</f>
        <v>43000000</v>
      </c>
    </row>
    <row r="13" spans="1:2" x14ac:dyDescent="0.2">
      <c r="A13" s="8" t="s">
        <v>12</v>
      </c>
      <c r="B13" s="9">
        <f>+'[1]Ejecución Presupuesto UAI'!D13</f>
        <v>17000000</v>
      </c>
    </row>
    <row r="14" spans="1:2" ht="18" customHeight="1" x14ac:dyDescent="0.2">
      <c r="A14" s="8" t="s">
        <v>13</v>
      </c>
      <c r="B14" s="9">
        <f>+'[1]Ejecución Presupuesto UAI'!D14</f>
        <v>6450000</v>
      </c>
    </row>
    <row r="15" spans="1:2" x14ac:dyDescent="0.2">
      <c r="A15" s="8" t="s">
        <v>14</v>
      </c>
      <c r="B15" s="9">
        <f>+'[1]Ejecución Presupuesto UAI'!D15</f>
        <v>4720000</v>
      </c>
    </row>
    <row r="16" spans="1:2" x14ac:dyDescent="0.2">
      <c r="A16" s="8" t="s">
        <v>15</v>
      </c>
      <c r="B16" s="10">
        <f>+'[1]Ejecución Presupuesto UAI'!D17</f>
        <v>3000000</v>
      </c>
    </row>
    <row r="17" spans="1:2" x14ac:dyDescent="0.2">
      <c r="A17" s="8" t="s">
        <v>16</v>
      </c>
      <c r="B17" s="9">
        <f>+'[1]Ejecución Presupuesto UAI'!D16</f>
        <v>30495200</v>
      </c>
    </row>
    <row r="18" spans="1:2" ht="28.5" x14ac:dyDescent="0.2">
      <c r="A18" s="8" t="s">
        <v>17</v>
      </c>
      <c r="B18" s="9">
        <f>+'[1]Ejecución Presupuesto UAI'!D18</f>
        <v>70853449</v>
      </c>
    </row>
    <row r="19" spans="1:2" x14ac:dyDescent="0.2">
      <c r="A19" s="8" t="s">
        <v>18</v>
      </c>
      <c r="B19" s="9">
        <f>+'[1]Ejecución Presupuesto UAI'!D19</f>
        <v>256157502</v>
      </c>
    </row>
    <row r="20" spans="1:2" x14ac:dyDescent="0.2">
      <c r="A20" s="8" t="s">
        <v>19</v>
      </c>
      <c r="B20" s="9">
        <f>+'[1]Ejecución Presupuesto UAI'!D20</f>
        <v>15500000</v>
      </c>
    </row>
    <row r="21" spans="1:2" ht="18.75" x14ac:dyDescent="0.2">
      <c r="A21" s="6" t="s">
        <v>20</v>
      </c>
      <c r="B21" s="7">
        <f>SUM(B22:B30)</f>
        <v>40161200</v>
      </c>
    </row>
    <row r="22" spans="1:2" x14ac:dyDescent="0.2">
      <c r="A22" s="8" t="s">
        <v>21</v>
      </c>
      <c r="B22" s="9">
        <f>+'[1]Ejecución Presupuesto UAI'!D22</f>
        <v>3820000</v>
      </c>
    </row>
    <row r="23" spans="1:2" x14ac:dyDescent="0.2">
      <c r="A23" s="8" t="s">
        <v>22</v>
      </c>
      <c r="B23" s="9">
        <f>+'[1]Ejecución Presupuesto UAI'!D23</f>
        <v>2010000</v>
      </c>
    </row>
    <row r="24" spans="1:2" x14ac:dyDescent="0.2">
      <c r="A24" s="8" t="s">
        <v>23</v>
      </c>
      <c r="B24" s="9">
        <f>+'[1]Ejecución Presupuesto UAI'!D24</f>
        <v>3933200</v>
      </c>
    </row>
    <row r="25" spans="1:2" x14ac:dyDescent="0.2">
      <c r="A25" s="8" t="s">
        <v>24</v>
      </c>
      <c r="B25" s="9">
        <f>+'[1]Ejecución Presupuesto UAI'!D25</f>
        <v>60000</v>
      </c>
    </row>
    <row r="26" spans="1:2" x14ac:dyDescent="0.2">
      <c r="A26" s="8" t="s">
        <v>25</v>
      </c>
      <c r="B26" s="9">
        <f>+'[1]Ejecución Presupuesto UAI'!D26</f>
        <v>5030000</v>
      </c>
    </row>
    <row r="27" spans="1:2" x14ac:dyDescent="0.2">
      <c r="A27" s="8" t="s">
        <v>26</v>
      </c>
      <c r="B27" s="11">
        <f>+'[1]Ejecución Presupuesto UAI'!D27</f>
        <v>965000</v>
      </c>
    </row>
    <row r="28" spans="1:2" x14ac:dyDescent="0.2">
      <c r="A28" s="8" t="s">
        <v>27</v>
      </c>
      <c r="B28" s="11">
        <f>+'[1]Ejecución Presupuesto UAI'!D28</f>
        <v>17952000</v>
      </c>
    </row>
    <row r="29" spans="1:2" x14ac:dyDescent="0.2">
      <c r="A29" s="8" t="s">
        <v>28</v>
      </c>
      <c r="B29" s="9">
        <f>+'[1]Ejecución Presupuesto UAI'!D29</f>
        <v>0</v>
      </c>
    </row>
    <row r="30" spans="1:2" x14ac:dyDescent="0.2">
      <c r="A30" s="8" t="s">
        <v>29</v>
      </c>
      <c r="B30" s="9">
        <f>+'[1]Ejecución Presupuesto UAI'!D30</f>
        <v>6391000</v>
      </c>
    </row>
    <row r="31" spans="1:2" ht="18.75" x14ac:dyDescent="0.2">
      <c r="A31" s="6" t="s">
        <v>30</v>
      </c>
      <c r="B31" s="7">
        <f>SUM(B32:B38)</f>
        <v>27500000</v>
      </c>
    </row>
    <row r="32" spans="1:2" x14ac:dyDescent="0.2">
      <c r="A32" s="8" t="s">
        <v>31</v>
      </c>
      <c r="B32" s="9">
        <f>+'[1]Ejecución Presupuesto UAI'!D32</f>
        <v>25000000</v>
      </c>
    </row>
    <row r="33" spans="1:2" hidden="1" x14ac:dyDescent="0.2">
      <c r="A33" s="8" t="s">
        <v>32</v>
      </c>
      <c r="B33" s="9"/>
    </row>
    <row r="34" spans="1:2" hidden="1" x14ac:dyDescent="0.2">
      <c r="A34" s="8" t="s">
        <v>33</v>
      </c>
      <c r="B34" s="9"/>
    </row>
    <row r="35" spans="1:2" hidden="1" x14ac:dyDescent="0.2">
      <c r="A35" s="8" t="s">
        <v>34</v>
      </c>
      <c r="B35" s="9"/>
    </row>
    <row r="36" spans="1:2" hidden="1" x14ac:dyDescent="0.2">
      <c r="A36" s="8" t="s">
        <v>35</v>
      </c>
      <c r="B36" s="9"/>
    </row>
    <row r="37" spans="1:2" x14ac:dyDescent="0.2">
      <c r="A37" s="8" t="s">
        <v>36</v>
      </c>
      <c r="B37" s="9">
        <f>+'[1]Ejecución Presupuesto UAI'!D37</f>
        <v>2500000</v>
      </c>
    </row>
    <row r="38" spans="1:2" x14ac:dyDescent="0.2">
      <c r="A38" s="8" t="s">
        <v>37</v>
      </c>
      <c r="B38" s="9"/>
    </row>
    <row r="39" spans="1:2" ht="15" x14ac:dyDescent="0.2">
      <c r="A39" s="6" t="s">
        <v>38</v>
      </c>
      <c r="B39" s="12">
        <f>SUM(B40:B46)</f>
        <v>0</v>
      </c>
    </row>
    <row r="40" spans="1:2" hidden="1" x14ac:dyDescent="0.2">
      <c r="A40" s="8" t="s">
        <v>39</v>
      </c>
      <c r="B40" s="9"/>
    </row>
    <row r="41" spans="1:2" hidden="1" x14ac:dyDescent="0.2">
      <c r="A41" s="8" t="s">
        <v>40</v>
      </c>
      <c r="B41" s="9">
        <v>0</v>
      </c>
    </row>
    <row r="42" spans="1:2" hidden="1" x14ac:dyDescent="0.2">
      <c r="A42" s="8" t="s">
        <v>41</v>
      </c>
      <c r="B42" s="9"/>
    </row>
    <row r="43" spans="1:2" hidden="1" x14ac:dyDescent="0.2">
      <c r="A43" s="8" t="s">
        <v>42</v>
      </c>
      <c r="B43" s="9"/>
    </row>
    <row r="44" spans="1:2" hidden="1" x14ac:dyDescent="0.2">
      <c r="A44" s="8" t="s">
        <v>43</v>
      </c>
      <c r="B44" s="9"/>
    </row>
    <row r="45" spans="1:2" hidden="1" x14ac:dyDescent="0.2">
      <c r="A45" s="8" t="s">
        <v>44</v>
      </c>
      <c r="B45" s="9"/>
    </row>
    <row r="46" spans="1:2" hidden="1" x14ac:dyDescent="0.2">
      <c r="A46" s="8" t="s">
        <v>45</v>
      </c>
      <c r="B46" s="9"/>
    </row>
    <row r="47" spans="1:2" ht="18.75" x14ac:dyDescent="0.2">
      <c r="A47" s="6" t="s">
        <v>46</v>
      </c>
      <c r="B47" s="7">
        <f>SUM(B48:B55)</f>
        <v>192219633</v>
      </c>
    </row>
    <row r="48" spans="1:2" x14ac:dyDescent="0.2">
      <c r="A48" s="8" t="s">
        <v>47</v>
      </c>
      <c r="B48" s="9">
        <f>+'[1]Ejecución Presupuesto UAI'!D48</f>
        <v>12362000</v>
      </c>
    </row>
    <row r="49" spans="1:2" x14ac:dyDescent="0.2">
      <c r="A49" s="8" t="s">
        <v>48</v>
      </c>
      <c r="B49" s="9">
        <f>+'[1]Ejecución Presupuesto UAI'!D49</f>
        <v>1212645</v>
      </c>
    </row>
    <row r="50" spans="1:2" x14ac:dyDescent="0.2">
      <c r="A50" s="8" t="s">
        <v>49</v>
      </c>
      <c r="B50" s="9">
        <f>+'[1]Ejecución Presupuesto UAI'!D50</f>
        <v>22650</v>
      </c>
    </row>
    <row r="51" spans="1:2" x14ac:dyDescent="0.2">
      <c r="A51" s="8" t="s">
        <v>50</v>
      </c>
      <c r="B51" s="9">
        <f>+'[1]Ejecución Presupuesto UAI'!D51</f>
        <v>388250</v>
      </c>
    </row>
    <row r="52" spans="1:2" x14ac:dyDescent="0.2">
      <c r="A52" s="8" t="s">
        <v>51</v>
      </c>
      <c r="B52" s="9">
        <f>+'[1]Ejecución Presupuesto UAI'!D52</f>
        <v>17158200</v>
      </c>
    </row>
    <row r="53" spans="1:2" x14ac:dyDescent="0.2">
      <c r="A53" s="8" t="s">
        <v>52</v>
      </c>
      <c r="B53" s="9">
        <f>+'[1]Ejecución Presupuesto UAI'!D53</f>
        <v>2077386</v>
      </c>
    </row>
    <row r="54" spans="1:2" x14ac:dyDescent="0.2">
      <c r="A54" s="8" t="s">
        <v>53</v>
      </c>
      <c r="B54" s="9">
        <f>+'[1]Ejecución Presupuesto UAI'!D54</f>
        <v>2429000</v>
      </c>
    </row>
    <row r="55" spans="1:2" x14ac:dyDescent="0.2">
      <c r="A55" s="8" t="s">
        <v>54</v>
      </c>
      <c r="B55" s="9">
        <f>+'[1]Ejecución Presupuesto UAI'!D55</f>
        <v>156569502</v>
      </c>
    </row>
    <row r="56" spans="1:2" ht="18.75" x14ac:dyDescent="0.2">
      <c r="A56" s="6" t="s">
        <v>55</v>
      </c>
      <c r="B56" s="7">
        <f>SUM(B57:B58)</f>
        <v>459112867</v>
      </c>
    </row>
    <row r="57" spans="1:2" x14ac:dyDescent="0.2">
      <c r="A57" s="8" t="s">
        <v>56</v>
      </c>
      <c r="B57" s="9">
        <f>+'[1]Ejecución Presupuesto UAI'!D57</f>
        <v>15000000</v>
      </c>
    </row>
    <row r="58" spans="1:2" x14ac:dyDescent="0.2">
      <c r="A58" s="8" t="s">
        <v>57</v>
      </c>
      <c r="B58" s="9">
        <f>+'[1]Ejecución Presupuesto UAI'!D58</f>
        <v>444112867</v>
      </c>
    </row>
    <row r="59" spans="1:2" x14ac:dyDescent="0.2">
      <c r="A59" s="8" t="s">
        <v>58</v>
      </c>
      <c r="B59" s="9"/>
    </row>
    <row r="60" spans="1:2" ht="28.5" hidden="1" x14ac:dyDescent="0.2">
      <c r="A60" s="8" t="s">
        <v>59</v>
      </c>
      <c r="B60" s="9"/>
    </row>
    <row r="61" spans="1:2" ht="15" hidden="1" x14ac:dyDescent="0.2">
      <c r="A61" s="6" t="s">
        <v>60</v>
      </c>
      <c r="B61" s="12"/>
    </row>
    <row r="62" spans="1:2" hidden="1" x14ac:dyDescent="0.2">
      <c r="A62" s="8" t="s">
        <v>61</v>
      </c>
      <c r="B62" s="9"/>
    </row>
    <row r="63" spans="1:2" hidden="1" x14ac:dyDescent="0.2">
      <c r="A63" s="8" t="s">
        <v>62</v>
      </c>
      <c r="B63" s="9"/>
    </row>
    <row r="64" spans="1:2" ht="15" hidden="1" x14ac:dyDescent="0.2">
      <c r="A64" s="6" t="s">
        <v>63</v>
      </c>
      <c r="B64" s="12"/>
    </row>
    <row r="65" spans="1:2" s="21" customFormat="1" ht="12.75" hidden="1" x14ac:dyDescent="0.2">
      <c r="A65" s="25" t="s">
        <v>64</v>
      </c>
      <c r="B65" s="24"/>
    </row>
    <row r="66" spans="1:2" s="21" customFormat="1" ht="12.75" hidden="1" x14ac:dyDescent="0.2">
      <c r="A66" s="25" t="s">
        <v>65</v>
      </c>
      <c r="B66" s="24"/>
    </row>
    <row r="67" spans="1:2" s="21" customFormat="1" ht="12.75" hidden="1" x14ac:dyDescent="0.2">
      <c r="A67" s="25" t="s">
        <v>66</v>
      </c>
      <c r="B67" s="24"/>
    </row>
    <row r="68" spans="1:2" ht="15" x14ac:dyDescent="0.2">
      <c r="A68" s="13" t="s">
        <v>67</v>
      </c>
      <c r="B68" s="14">
        <f>+B56+B47+B31+B21+B10+B4</f>
        <v>1989259851</v>
      </c>
    </row>
    <row r="69" spans="1:2" s="28" customFormat="1" ht="11.25" x14ac:dyDescent="0.2">
      <c r="A69" s="26"/>
      <c r="B69" s="27"/>
    </row>
    <row r="70" spans="1:2" s="28" customFormat="1" ht="11.25" x14ac:dyDescent="0.2">
      <c r="A70" s="29" t="s">
        <v>68</v>
      </c>
      <c r="B70" s="30"/>
    </row>
    <row r="71" spans="1:2" s="28" customFormat="1" ht="11.25" hidden="1" x14ac:dyDescent="0.2">
      <c r="A71" s="31" t="s">
        <v>69</v>
      </c>
      <c r="B71" s="32"/>
    </row>
    <row r="72" spans="1:2" s="28" customFormat="1" ht="11.25" hidden="1" x14ac:dyDescent="0.2">
      <c r="A72" s="33" t="s">
        <v>70</v>
      </c>
      <c r="B72" s="27">
        <v>0</v>
      </c>
    </row>
    <row r="73" spans="1:2" s="28" customFormat="1" ht="11.25" hidden="1" x14ac:dyDescent="0.2">
      <c r="A73" s="33" t="s">
        <v>71</v>
      </c>
      <c r="B73" s="27">
        <v>0</v>
      </c>
    </row>
    <row r="74" spans="1:2" s="28" customFormat="1" ht="11.25" hidden="1" x14ac:dyDescent="0.2">
      <c r="A74" s="31" t="s">
        <v>72</v>
      </c>
      <c r="B74" s="32">
        <v>0</v>
      </c>
    </row>
    <row r="75" spans="1:2" s="28" customFormat="1" ht="11.25" hidden="1" x14ac:dyDescent="0.2">
      <c r="A75" s="33" t="s">
        <v>73</v>
      </c>
      <c r="B75" s="27"/>
    </row>
    <row r="76" spans="1:2" s="28" customFormat="1" ht="11.25" hidden="1" x14ac:dyDescent="0.2">
      <c r="A76" s="33" t="s">
        <v>74</v>
      </c>
      <c r="B76" s="27"/>
    </row>
    <row r="77" spans="1:2" s="28" customFormat="1" ht="11.25" hidden="1" x14ac:dyDescent="0.2">
      <c r="A77" s="31" t="s">
        <v>75</v>
      </c>
      <c r="B77" s="32">
        <v>0</v>
      </c>
    </row>
    <row r="78" spans="1:2" s="28" customFormat="1" ht="11.25" hidden="1" x14ac:dyDescent="0.2">
      <c r="A78" s="33" t="s">
        <v>76</v>
      </c>
      <c r="B78" s="27">
        <v>0</v>
      </c>
    </row>
    <row r="79" spans="1:2" ht="15" x14ac:dyDescent="0.2">
      <c r="A79" s="13" t="s">
        <v>77</v>
      </c>
      <c r="B79" s="14">
        <f>+B75</f>
        <v>0</v>
      </c>
    </row>
    <row r="81" spans="1:2" ht="20.25" x14ac:dyDescent="0.2">
      <c r="A81" s="15" t="s">
        <v>78</v>
      </c>
      <c r="B81" s="37">
        <f>+B79+B68</f>
        <v>1989259851</v>
      </c>
    </row>
    <row r="82" spans="1:2" x14ac:dyDescent="0.2">
      <c r="A82" s="3" t="s">
        <v>79</v>
      </c>
    </row>
    <row r="83" spans="1:2" s="21" customFormat="1" ht="12.75" x14ac:dyDescent="0.2">
      <c r="A83" s="19" t="s">
        <v>80</v>
      </c>
      <c r="B83" s="20"/>
    </row>
    <row r="84" spans="1:2" s="21" customFormat="1" ht="12.75" x14ac:dyDescent="0.2">
      <c r="A84" s="22" t="s">
        <v>81</v>
      </c>
      <c r="B84" s="20"/>
    </row>
    <row r="85" spans="1:2" s="21" customFormat="1" ht="12.75" x14ac:dyDescent="0.2">
      <c r="A85" s="22" t="s">
        <v>82</v>
      </c>
      <c r="B85" s="20"/>
    </row>
    <row r="86" spans="1:2" s="21" customFormat="1" ht="15" customHeight="1" x14ac:dyDescent="0.2">
      <c r="A86" s="23" t="s">
        <v>83</v>
      </c>
      <c r="B86" s="23"/>
    </row>
    <row r="87" spans="1:2" s="21" customFormat="1" ht="12.75" x14ac:dyDescent="0.2">
      <c r="A87" s="23"/>
      <c r="B87" s="23"/>
    </row>
    <row r="88" spans="1:2" s="21" customFormat="1" ht="12.75" x14ac:dyDescent="0.2">
      <c r="A88" s="19" t="s">
        <v>84</v>
      </c>
      <c r="B88" s="20"/>
    </row>
    <row r="89" spans="1:2" s="21" customFormat="1" ht="12.75" x14ac:dyDescent="0.2">
      <c r="A89" s="22" t="s">
        <v>85</v>
      </c>
      <c r="B89" s="20"/>
    </row>
    <row r="90" spans="1:2" s="21" customFormat="1" ht="12.75" x14ac:dyDescent="0.2">
      <c r="A90" s="22" t="s">
        <v>86</v>
      </c>
      <c r="B90" s="20"/>
    </row>
    <row r="94" spans="1:2" x14ac:dyDescent="0.2">
      <c r="A94" s="17" t="s">
        <v>87</v>
      </c>
      <c r="B94" s="17" t="s">
        <v>88</v>
      </c>
    </row>
    <row r="95" spans="1:2" ht="15" x14ac:dyDescent="0.25">
      <c r="A95" s="18" t="s">
        <v>89</v>
      </c>
      <c r="B95" s="35" t="s">
        <v>94</v>
      </c>
    </row>
    <row r="96" spans="1:2" x14ac:dyDescent="0.2">
      <c r="A96" s="34" t="s">
        <v>90</v>
      </c>
      <c r="B96" s="36" t="s">
        <v>95</v>
      </c>
    </row>
    <row r="98" spans="1:1" s="16" customFormat="1" x14ac:dyDescent="0.2"/>
    <row r="101" spans="1:1" x14ac:dyDescent="0.2">
      <c r="A101" s="17" t="s">
        <v>91</v>
      </c>
    </row>
    <row r="102" spans="1:1" ht="15" x14ac:dyDescent="0.25">
      <c r="A102" s="18" t="s">
        <v>92</v>
      </c>
    </row>
    <row r="103" spans="1:1" x14ac:dyDescent="0.2">
      <c r="A103" s="34" t="s">
        <v>93</v>
      </c>
    </row>
  </sheetData>
  <mergeCells count="1">
    <mergeCell ref="A86:B87"/>
  </mergeCells>
  <pageMargins left="0.70866141732283472" right="0.70866141732283472" top="1.4183333333333332" bottom="0.74803149606299213" header="0.31496062992125984" footer="0.31496062992125984"/>
  <pageSetup scale="63" fitToHeight="0" orientation="portrait" r:id="rId1"/>
  <headerFooter>
    <oddHeader>&amp;C&amp;"-,Negrita"DEPARTAMENTO AEROPORTUARIO  
  Año 2024
Ejecución de Gastos y Aplicaciones Financieras
Valores en RD$&amp;R&amp;G</oddHeader>
    <oddFooter>&amp;R&amp;9Pág. &amp;P de &amp;N</oddFooter>
  </headerFooter>
  <rowBreaks count="1" manualBreakCount="1">
    <brk id="64" max="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2024</vt:lpstr>
      <vt:lpstr>'Presupuesto Aprobado 2024'!Títulos_a_imprimir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2024-01-04T17:23:08Z</cp:lastPrinted>
  <dcterms:created xsi:type="dcterms:W3CDTF">2024-01-04T17:13:18Z</dcterms:created>
  <dcterms:modified xsi:type="dcterms:W3CDTF">2024-01-04T17:26:52Z</dcterms:modified>
</cp:coreProperties>
</file>