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olangel Ortiz\Desktop\2023\"/>
    </mc:Choice>
  </mc:AlternateContent>
  <xr:revisionPtr revIDLastSave="0" documentId="13_ncr:1_{58957BD5-0B7D-40D9-9A38-E0D22A01AC09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Inventario 29-12-2023" sheetId="2" r:id="rId1"/>
    <sheet name="Inventario Almacen" sheetId="1" r:id="rId2"/>
  </sheets>
  <definedNames>
    <definedName name="_xlnm._FilterDatabase" localSheetId="0" hidden="1">'Inventario 29-12-2023'!$A$2:$N$314</definedName>
    <definedName name="_xlnm._FilterDatabase" localSheetId="1" hidden="1">'Inventario Almacen'!$A$2:$K$325</definedName>
    <definedName name="_xlnm.Print_Area" localSheetId="0">'Inventario 29-12-2023'!$A$1:$N$321</definedName>
    <definedName name="_xlnm.Print_Area" localSheetId="1">'Inventario Almacen'!$A$1:$K$332</definedName>
    <definedName name="_xlnm.Print_Titles" localSheetId="0">'Inventario 29-12-2023'!$2:$2</definedName>
    <definedName name="_xlnm.Print_Titles" localSheetId="1">'Inventario Almacen'!$2:$2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2" l="1"/>
  <c r="N105" i="2"/>
  <c r="N70" i="2"/>
  <c r="N66" i="2" l="1"/>
  <c r="N67" i="2"/>
  <c r="N74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J63" i="2"/>
  <c r="N63" i="2" s="1"/>
  <c r="N64" i="2"/>
  <c r="N65" i="2"/>
  <c r="N68" i="2"/>
  <c r="N69" i="2"/>
  <c r="N71" i="2"/>
  <c r="N72" i="2"/>
  <c r="N73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6" i="2"/>
  <c r="N107" i="2"/>
  <c r="N108" i="2"/>
  <c r="N109" i="2"/>
  <c r="N110" i="2"/>
  <c r="N111" i="2"/>
  <c r="N112" i="2"/>
  <c r="N113" i="2"/>
  <c r="N114" i="2"/>
  <c r="N115" i="2"/>
  <c r="N116" i="2"/>
  <c r="J117" i="2"/>
  <c r="N117" i="2" s="1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31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J169" i="2"/>
  <c r="N169" i="2" s="1"/>
  <c r="N170" i="2"/>
  <c r="N171" i="2"/>
  <c r="N172" i="2"/>
  <c r="N173" i="2"/>
  <c r="N174" i="2"/>
  <c r="N175" i="2"/>
  <c r="N176" i="2"/>
  <c r="N177" i="2"/>
  <c r="N178" i="2"/>
  <c r="N179" i="2"/>
  <c r="N180" i="2"/>
  <c r="N181" i="2"/>
  <c r="J182" i="2"/>
  <c r="N182" i="2" s="1"/>
  <c r="N183" i="2"/>
  <c r="N184" i="2"/>
  <c r="N185" i="2"/>
  <c r="J186" i="2"/>
  <c r="N186" i="2" s="1"/>
  <c r="N187" i="2"/>
  <c r="N188" i="2"/>
  <c r="N189" i="2"/>
  <c r="N190" i="2"/>
  <c r="N191" i="2"/>
  <c r="N192" i="2"/>
  <c r="N193" i="2"/>
  <c r="N194" i="2"/>
  <c r="N195" i="2"/>
  <c r="N196" i="2"/>
  <c r="N197" i="2"/>
  <c r="J198" i="2"/>
  <c r="N198" i="2" s="1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J229" i="2"/>
  <c r="N229" i="2" s="1"/>
  <c r="J230" i="2"/>
  <c r="N230" i="2" s="1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0" i="2" l="1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9" i="2"/>
  <c r="N8" i="2"/>
  <c r="N7" i="2"/>
  <c r="N6" i="2"/>
  <c r="N5" i="2"/>
  <c r="N4" i="2"/>
  <c r="N3" i="2"/>
  <c r="K274" i="1"/>
  <c r="K258" i="1"/>
  <c r="K285" i="1" l="1"/>
  <c r="K286" i="1"/>
  <c r="K139" i="1"/>
  <c r="K287" i="1" l="1"/>
  <c r="K284" i="1"/>
  <c r="K226" i="1"/>
  <c r="K126" i="1"/>
  <c r="K208" i="1"/>
  <c r="K207" i="1"/>
  <c r="K216" i="1"/>
  <c r="K9" i="1"/>
  <c r="K27" i="1"/>
  <c r="K36" i="1"/>
  <c r="K189" i="1"/>
  <c r="K205" i="1"/>
  <c r="K162" i="1"/>
  <c r="K112" i="1"/>
  <c r="K76" i="1"/>
  <c r="K19" i="1"/>
  <c r="K152" i="1"/>
  <c r="K268" i="1" l="1"/>
  <c r="K267" i="1"/>
  <c r="K266" i="1"/>
  <c r="K131" i="1" l="1"/>
  <c r="K307" i="1" l="1"/>
  <c r="K308" i="1"/>
  <c r="K69" i="1"/>
  <c r="K148" i="1"/>
  <c r="K11" i="1"/>
  <c r="K8" i="1"/>
  <c r="K227" i="1"/>
  <c r="K262" i="1"/>
  <c r="K260" i="1"/>
  <c r="K259" i="1"/>
  <c r="K13" i="1" l="1"/>
  <c r="K155" i="1"/>
  <c r="K201" i="1" l="1"/>
  <c r="K172" i="1"/>
  <c r="K38" i="1"/>
  <c r="K22" i="1"/>
  <c r="K306" i="1" l="1"/>
  <c r="K305" i="1"/>
  <c r="K275" i="1"/>
  <c r="K228" i="1" l="1"/>
  <c r="K49" i="1" l="1"/>
  <c r="K23" i="1"/>
  <c r="K51" i="1"/>
  <c r="K157" i="1"/>
  <c r="K158" i="1"/>
  <c r="K31" i="1"/>
  <c r="K32" i="1"/>
  <c r="K33" i="1"/>
  <c r="K34" i="1"/>
  <c r="K35" i="1"/>
  <c r="K251" i="1" l="1"/>
  <c r="K257" i="1"/>
  <c r="K75" i="1"/>
  <c r="K7" i="1"/>
  <c r="K270" i="1" l="1"/>
  <c r="K136" i="1"/>
  <c r="K224" i="1"/>
  <c r="K213" i="1"/>
  <c r="K99" i="1" l="1"/>
  <c r="K56" i="1"/>
  <c r="K30" i="1"/>
  <c r="K225" i="1"/>
  <c r="K206" i="1"/>
  <c r="K151" i="1"/>
  <c r="K55" i="1"/>
  <c r="K54" i="1"/>
  <c r="K53" i="1"/>
  <c r="K98" i="1"/>
  <c r="K169" i="1"/>
  <c r="K91" i="1"/>
  <c r="K324" i="1"/>
  <c r="K273" i="1"/>
  <c r="K272" i="1"/>
  <c r="K90" i="1"/>
  <c r="K79" i="1"/>
  <c r="K193" i="1"/>
  <c r="K144" i="1"/>
  <c r="K188" i="1"/>
  <c r="K153" i="1"/>
  <c r="K18" i="1"/>
  <c r="K17" i="1"/>
  <c r="K264" i="1" l="1"/>
  <c r="K110" i="1"/>
  <c r="K163" i="1"/>
  <c r="K180" i="1"/>
  <c r="K29" i="1"/>
  <c r="K182" i="1"/>
  <c r="K250" i="1"/>
  <c r="K44" i="1"/>
  <c r="K43" i="1"/>
  <c r="K59" i="1"/>
  <c r="K60" i="1"/>
  <c r="K58" i="1"/>
  <c r="K156" i="1" l="1"/>
  <c r="K57" i="1" l="1"/>
  <c r="K48" i="1" l="1"/>
  <c r="K47" i="1"/>
  <c r="K41" i="1" l="1"/>
  <c r="K241" i="1" l="1"/>
  <c r="K240" i="1"/>
  <c r="K276" i="1" l="1"/>
  <c r="K95" i="1" l="1"/>
  <c r="K128" i="1" l="1"/>
  <c r="K10" i="1" l="1"/>
  <c r="K80" i="1" l="1"/>
  <c r="K122" i="1" l="1"/>
  <c r="K96" i="1"/>
  <c r="K200" i="1" l="1"/>
  <c r="K150" i="1"/>
  <c r="K82" i="1"/>
  <c r="K81" i="1"/>
  <c r="K181" i="1" l="1"/>
  <c r="K191" i="1"/>
  <c r="K319" i="1" l="1"/>
  <c r="K16" i="1"/>
  <c r="K62" i="1"/>
  <c r="K269" i="1"/>
  <c r="K265" i="1"/>
  <c r="K289" i="1"/>
  <c r="K288" i="1"/>
  <c r="K301" i="1" l="1"/>
  <c r="K302" i="1"/>
  <c r="K303" i="1"/>
  <c r="K304" i="1"/>
  <c r="K309" i="1"/>
  <c r="K310" i="1"/>
  <c r="K311" i="1"/>
  <c r="K312" i="1"/>
  <c r="K299" i="1"/>
  <c r="K300" i="1"/>
  <c r="K298" i="1"/>
  <c r="K296" i="1"/>
  <c r="K297" i="1"/>
  <c r="K295" i="1"/>
  <c r="K294" i="1"/>
  <c r="K293" i="1"/>
  <c r="K292" i="1"/>
  <c r="K291" i="1"/>
  <c r="K290" i="1"/>
  <c r="K283" i="1"/>
  <c r="K282" i="1"/>
  <c r="K281" i="1"/>
  <c r="K280" i="1"/>
  <c r="K63" i="1" l="1"/>
  <c r="K64" i="1"/>
  <c r="K218" i="1" l="1"/>
  <c r="K141" i="1" l="1"/>
  <c r="K140" i="1"/>
  <c r="K138" i="1"/>
  <c r="K254" i="1" l="1"/>
  <c r="K322" i="1"/>
  <c r="K321" i="1"/>
  <c r="K255" i="1"/>
  <c r="K253" i="1"/>
  <c r="K210" i="1"/>
  <c r="K211" i="1"/>
  <c r="K94" i="1"/>
  <c r="K93" i="1"/>
  <c r="K86" i="1"/>
  <c r="K85" i="1"/>
  <c r="K87" i="1"/>
  <c r="K89" i="1"/>
  <c r="K88" i="1"/>
  <c r="K84" i="1"/>
  <c r="K26" i="1"/>
  <c r="K25" i="1"/>
  <c r="K24" i="1"/>
  <c r="K20" i="1"/>
  <c r="K186" i="1"/>
  <c r="K204" i="1"/>
  <c r="K183" i="1"/>
  <c r="K149" i="1"/>
  <c r="K106" i="1"/>
  <c r="K104" i="1"/>
  <c r="K234" i="1"/>
  <c r="K160" i="1"/>
  <c r="K159" i="1" l="1"/>
  <c r="K52" i="1"/>
  <c r="K146" i="1"/>
  <c r="K6" i="1"/>
  <c r="K12" i="1"/>
  <c r="K261" i="1"/>
  <c r="K154" i="1"/>
  <c r="K74" i="1"/>
  <c r="K171" i="1"/>
  <c r="K271" i="1"/>
  <c r="K323" i="1"/>
  <c r="K320" i="1" l="1"/>
  <c r="K15" i="1" l="1"/>
  <c r="K61" i="1" l="1"/>
  <c r="K233" i="1" l="1"/>
  <c r="K223" i="1"/>
  <c r="K77" i="1" l="1"/>
  <c r="K118" i="1"/>
  <c r="K134" i="1"/>
  <c r="K120" i="1" l="1"/>
  <c r="K127" i="1"/>
  <c r="K178" i="1" l="1"/>
  <c r="K239" i="1" l="1"/>
  <c r="K14" i="1" l="1"/>
  <c r="K316" i="1" l="1"/>
  <c r="K277" i="1"/>
  <c r="K252" i="1" l="1"/>
  <c r="K314" i="1" l="1"/>
  <c r="K315" i="1"/>
  <c r="K313" i="1"/>
  <c r="K192" i="1" l="1"/>
  <c r="K130" i="1"/>
  <c r="K78" i="1" l="1"/>
  <c r="K179" i="1" l="1"/>
  <c r="K4" i="1" l="1"/>
  <c r="K5" i="1"/>
  <c r="K21" i="1"/>
  <c r="K28" i="1"/>
  <c r="K37" i="1"/>
  <c r="K39" i="1"/>
  <c r="K40" i="1"/>
  <c r="K42" i="1"/>
  <c r="K45" i="1"/>
  <c r="K46" i="1"/>
  <c r="K50" i="1"/>
  <c r="K65" i="1"/>
  <c r="K66" i="1"/>
  <c r="K67" i="1"/>
  <c r="K68" i="1"/>
  <c r="K70" i="1"/>
  <c r="K71" i="1"/>
  <c r="K72" i="1"/>
  <c r="K73" i="1"/>
  <c r="K83" i="1"/>
  <c r="K92" i="1"/>
  <c r="K97" i="1"/>
  <c r="K100" i="1"/>
  <c r="K101" i="1"/>
  <c r="K102" i="1"/>
  <c r="K103" i="1"/>
  <c r="K105" i="1"/>
  <c r="K107" i="1"/>
  <c r="K108" i="1"/>
  <c r="K109" i="1"/>
  <c r="K111" i="1"/>
  <c r="K113" i="1"/>
  <c r="K114" i="1"/>
  <c r="K115" i="1"/>
  <c r="K116" i="1"/>
  <c r="K117" i="1"/>
  <c r="K119" i="1"/>
  <c r="K121" i="1"/>
  <c r="K123" i="1"/>
  <c r="K124" i="1"/>
  <c r="K125" i="1"/>
  <c r="K129" i="1"/>
  <c r="K132" i="1"/>
  <c r="K133" i="1"/>
  <c r="K135" i="1"/>
  <c r="K137" i="1"/>
  <c r="K142" i="1"/>
  <c r="K143" i="1"/>
  <c r="K145" i="1"/>
  <c r="K147" i="1"/>
  <c r="K161" i="1"/>
  <c r="K164" i="1"/>
  <c r="K165" i="1"/>
  <c r="K166" i="1"/>
  <c r="K167" i="1"/>
  <c r="K168" i="1"/>
  <c r="K170" i="1"/>
  <c r="K173" i="1"/>
  <c r="K174" i="1"/>
  <c r="K175" i="1"/>
  <c r="K176" i="1"/>
  <c r="K177" i="1"/>
  <c r="K184" i="1"/>
  <c r="K185" i="1"/>
  <c r="K187" i="1"/>
  <c r="K190" i="1"/>
  <c r="K194" i="1"/>
  <c r="K195" i="1"/>
  <c r="K196" i="1"/>
  <c r="K197" i="1"/>
  <c r="K198" i="1"/>
  <c r="K199" i="1"/>
  <c r="K202" i="1"/>
  <c r="K203" i="1"/>
  <c r="K209" i="1"/>
  <c r="K212" i="1"/>
  <c r="K214" i="1"/>
  <c r="K215" i="1"/>
  <c r="K217" i="1"/>
  <c r="K219" i="1"/>
  <c r="K220" i="1"/>
  <c r="K221" i="1"/>
  <c r="K222" i="1"/>
  <c r="K229" i="1"/>
  <c r="K230" i="1"/>
  <c r="K231" i="1"/>
  <c r="K232" i="1"/>
  <c r="K235" i="1"/>
  <c r="K236" i="1"/>
  <c r="K237" i="1"/>
  <c r="K238" i="1"/>
  <c r="K242" i="1"/>
  <c r="K245" i="1"/>
  <c r="K248" i="1"/>
  <c r="K249" i="1"/>
  <c r="K256" i="1"/>
  <c r="K263" i="1"/>
  <c r="K278" i="1"/>
  <c r="K279" i="1"/>
  <c r="K317" i="1"/>
  <c r="K318" i="1"/>
  <c r="K325" i="1"/>
  <c r="K246" i="1"/>
  <c r="K247" i="1"/>
  <c r="K243" i="1"/>
  <c r="K244" i="1"/>
  <c r="K3" i="1"/>
</calcChain>
</file>

<file path=xl/sharedStrings.xml><?xml version="1.0" encoding="utf-8"?>
<sst xmlns="http://schemas.openxmlformats.org/spreadsheetml/2006/main" count="3348" uniqueCount="711">
  <si>
    <t>Valor en RD$</t>
  </si>
  <si>
    <t>Existencia</t>
  </si>
  <si>
    <t>Unidad de Medida</t>
  </si>
  <si>
    <t>Unidad</t>
  </si>
  <si>
    <t>26/02/16</t>
  </si>
  <si>
    <t>Paquete</t>
  </si>
  <si>
    <t>17/04/18</t>
  </si>
  <si>
    <t>Aceite Penetrante WD-40</t>
  </si>
  <si>
    <t>13/06/18</t>
  </si>
  <si>
    <t>Resma</t>
  </si>
  <si>
    <t>16/04/17</t>
  </si>
  <si>
    <t>29/04/17</t>
  </si>
  <si>
    <t>29/06/16</t>
  </si>
  <si>
    <t>29/02/16</t>
  </si>
  <si>
    <t>17/10/17</t>
  </si>
  <si>
    <t>Pendaflex  14 x 9</t>
  </si>
  <si>
    <t>Resaltador Mamey</t>
  </si>
  <si>
    <t>Postic 3x5</t>
  </si>
  <si>
    <t>Marcador Verde</t>
  </si>
  <si>
    <t>Insecticida, Plagatox</t>
  </si>
  <si>
    <t>Café</t>
  </si>
  <si>
    <t>Marcador Rojo</t>
  </si>
  <si>
    <t>Libro Record 500 paginas</t>
  </si>
  <si>
    <t>Brillo Bon Brill l</t>
  </si>
  <si>
    <t>Casco Protector Blanco</t>
  </si>
  <si>
    <t>Limpiador de Cristal</t>
  </si>
  <si>
    <t>Libras</t>
  </si>
  <si>
    <t>31/08/17</t>
  </si>
  <si>
    <t>Fecha de Registro</t>
  </si>
  <si>
    <t>Cascoblanco</t>
  </si>
  <si>
    <t>Espiralesngo10mm</t>
  </si>
  <si>
    <t>Portaclipsmetal</t>
  </si>
  <si>
    <t>Puertaeverling</t>
  </si>
  <si>
    <t>Escurridor</t>
  </si>
  <si>
    <t>Tubotelescopico</t>
  </si>
  <si>
    <t>Cintaempaque</t>
  </si>
  <si>
    <t>Cartimcomision</t>
  </si>
  <si>
    <t>Fichas Alfabeticas 3 x 5</t>
  </si>
  <si>
    <t>Fichas Alfabeticas 5 x 8</t>
  </si>
  <si>
    <t>Fichas Alfabeticas 4 x 6, 100/1</t>
  </si>
  <si>
    <t>Fichas 3 x 5, 70/1</t>
  </si>
  <si>
    <t>28/08/18</t>
  </si>
  <si>
    <t>Espirales8mmclear</t>
  </si>
  <si>
    <t>Unidades</t>
  </si>
  <si>
    <t>20/11/18</t>
  </si>
  <si>
    <t>Rollos</t>
  </si>
  <si>
    <t>24/1/19</t>
  </si>
  <si>
    <t>Paquetes</t>
  </si>
  <si>
    <t>Galónes</t>
  </si>
  <si>
    <t>Cajas</t>
  </si>
  <si>
    <t>Precio Unitario</t>
  </si>
  <si>
    <t>Código Institucional</t>
  </si>
  <si>
    <t>Descripción del Activo o Bien</t>
  </si>
  <si>
    <t>16/04/19</t>
  </si>
  <si>
    <t>29/05/19</t>
  </si>
  <si>
    <t>Servilletas, 500/1</t>
  </si>
  <si>
    <t>20/09/19</t>
  </si>
  <si>
    <t>19/09/19</t>
  </si>
  <si>
    <t>18/09/19</t>
  </si>
  <si>
    <t>Pares</t>
  </si>
  <si>
    <t>25/06/20</t>
  </si>
  <si>
    <t>Papel P/Comisión Aeroportuaria</t>
  </si>
  <si>
    <t>Pendaflex 9 x 13</t>
  </si>
  <si>
    <t>17/10/19</t>
  </si>
  <si>
    <t>Cubetas Plasticas P/Limpieza</t>
  </si>
  <si>
    <t>Escoba Plasticas</t>
  </si>
  <si>
    <t>Escurridor de Piso D/Goma</t>
  </si>
  <si>
    <t>Etiquetas Para Folders</t>
  </si>
  <si>
    <t>Cera Para Contar</t>
  </si>
  <si>
    <t>Cepillos de Pared</t>
  </si>
  <si>
    <t>Cepillos de Limpieza Inodoro</t>
  </si>
  <si>
    <t>Caja de Toma Corriente</t>
  </si>
  <si>
    <t xml:space="preserve">Brillo Verde P/Fregar  </t>
  </si>
  <si>
    <t>Borrador de Pizarra</t>
  </si>
  <si>
    <t>Almoadilla Para Sello</t>
  </si>
  <si>
    <t>Clips Grande 50 mm</t>
  </si>
  <si>
    <t>Felpa Roja, Estilo Boligrafos</t>
  </si>
  <si>
    <t>Fundas P/Basura 28 x 35</t>
  </si>
  <si>
    <t>Fundas P/Basura 36 x 54 gal.</t>
  </si>
  <si>
    <t>Ganchos Legajadores de Punta</t>
  </si>
  <si>
    <t>Gel Antibacterial Manito Limpia</t>
  </si>
  <si>
    <t>Guantes de Tela</t>
  </si>
  <si>
    <t>Labels Para Computadora</t>
  </si>
  <si>
    <t>Libreta Rayada Blanca 5 x 8</t>
  </si>
  <si>
    <t>Lustrador de Muebles</t>
  </si>
  <si>
    <t>Pegamento en Barra UHU</t>
  </si>
  <si>
    <t>Perforadora de dos Hoyos</t>
  </si>
  <si>
    <t>Porta Clip de Metal</t>
  </si>
  <si>
    <t>Tarjetero Crema 10.2 x 15.2 cm</t>
  </si>
  <si>
    <t>Separadores de Carpeta Amar.</t>
  </si>
  <si>
    <t>Protectores de Hojas de Carpeta</t>
  </si>
  <si>
    <t>Puerta Blanca</t>
  </si>
  <si>
    <t>Recogedor de Basura</t>
  </si>
  <si>
    <t>Regla de Escritorio, 30 cm</t>
  </si>
  <si>
    <t>Resaltador Rosado</t>
  </si>
  <si>
    <t>Resaltador Verde</t>
  </si>
  <si>
    <t>Rollo Label P/Maquina Dymo</t>
  </si>
  <si>
    <t>Sobre Blanco No.10</t>
  </si>
  <si>
    <t>Tubo Telescopico de 12 Pie</t>
  </si>
  <si>
    <t>Batec001</t>
  </si>
  <si>
    <t>15/09/14</t>
  </si>
  <si>
    <t>Careg10x14</t>
  </si>
  <si>
    <t>16/09/14</t>
  </si>
  <si>
    <t>Extkdk001</t>
  </si>
  <si>
    <t>Intelec9a</t>
  </si>
  <si>
    <t>14/10/14</t>
  </si>
  <si>
    <t>InvTec2.5k</t>
  </si>
  <si>
    <t>21/10/14</t>
  </si>
  <si>
    <t>Lona18x84fly</t>
  </si>
  <si>
    <t>Tapcistmetal</t>
  </si>
  <si>
    <t>Triansegvia18</t>
  </si>
  <si>
    <t>Somtimbrado9x12</t>
  </si>
  <si>
    <t xml:space="preserve">Baterias Tipo C </t>
  </si>
  <si>
    <t xml:space="preserve">Tapa de Cisterna 36x36 </t>
  </si>
  <si>
    <t xml:space="preserve">Caja de Registro 10 x 4 </t>
  </si>
  <si>
    <t xml:space="preserve">Extractor </t>
  </si>
  <si>
    <t xml:space="preserve">Interructor </t>
  </si>
  <si>
    <t xml:space="preserve">Invensor Tecnomaster </t>
  </si>
  <si>
    <t>Mangas de Viento</t>
  </si>
  <si>
    <t xml:space="preserve">Triangulo de Seguridad Vial </t>
  </si>
  <si>
    <t>16/05/18</t>
  </si>
  <si>
    <t>29/05/20</t>
  </si>
  <si>
    <t>Guantes Desechables latex, 100/1</t>
  </si>
  <si>
    <t>Espirales Negro 10 mm, 100/1</t>
  </si>
  <si>
    <t>Espirales Blancos 12 mm, 100/1</t>
  </si>
  <si>
    <t>29/06/20</t>
  </si>
  <si>
    <t>Caja</t>
  </si>
  <si>
    <t>Libro La Reserva de Ley</t>
  </si>
  <si>
    <t>Espirales Blanco 8 mm</t>
  </si>
  <si>
    <t>Espiralesclear</t>
  </si>
  <si>
    <t>Espiralesblanco12mm</t>
  </si>
  <si>
    <t>16/07/19</t>
  </si>
  <si>
    <t>2019-00112</t>
  </si>
  <si>
    <t>Cinta-maquina</t>
  </si>
  <si>
    <t>2019-00396</t>
  </si>
  <si>
    <t>31/08/14</t>
  </si>
  <si>
    <t>Cinta Gde. P/Empaque</t>
  </si>
  <si>
    <t>Guia Alfabetica 10 x 14</t>
  </si>
  <si>
    <t>Papel  Bond 8 ½ x 13</t>
  </si>
  <si>
    <t>Papel  Bon 8 ½ x 14</t>
  </si>
  <si>
    <t>Pendaflex 8 ½ X 11</t>
  </si>
  <si>
    <t>Señalizador de Piso Mojado</t>
  </si>
  <si>
    <t>Sobre Timbrado No. 10</t>
  </si>
  <si>
    <t>Sobre Manila 10 x 13</t>
  </si>
  <si>
    <t>Sobre Manila 10 x 15</t>
  </si>
  <si>
    <t>Sobre Manila 3 x 6</t>
  </si>
  <si>
    <t>Tarjetero 12.7x20.3 cm</t>
  </si>
  <si>
    <t>Tarjetero Negro 3 x 5</t>
  </si>
  <si>
    <t>24/1/16</t>
  </si>
  <si>
    <t>Toner Hp 201A (CF402), Yellow</t>
  </si>
  <si>
    <t>Toner Hp 201A (CF403), Magenta</t>
  </si>
  <si>
    <t xml:space="preserve">Libro Mon. Ramón Benito </t>
  </si>
  <si>
    <t>Limpiador de Metal Noxon, 12 Onz</t>
  </si>
  <si>
    <t>Papel Toalla Mano P/Dispensador</t>
  </si>
  <si>
    <t>Espirales8mm</t>
  </si>
  <si>
    <t>Alfombra P/Puerta/ Secado 25x17</t>
  </si>
  <si>
    <t>Desinfectante Antibacterial P/Band.</t>
  </si>
  <si>
    <t>Bandeja Desinfectante Galv. 25x17</t>
  </si>
  <si>
    <t>Marcadores Azules</t>
  </si>
  <si>
    <t>Té Caliente</t>
  </si>
  <si>
    <t>Clips Pequeño 33 mm</t>
  </si>
  <si>
    <t>Porta Clips Acrílico</t>
  </si>
  <si>
    <t>Tinta P/Tapón, Color Azul</t>
  </si>
  <si>
    <t>Jabón Líquido de Mano Scott</t>
  </si>
  <si>
    <t xml:space="preserve">Ubicación </t>
  </si>
  <si>
    <t>G8</t>
  </si>
  <si>
    <t>G5</t>
  </si>
  <si>
    <t>B7</t>
  </si>
  <si>
    <t>G3</t>
  </si>
  <si>
    <t>H</t>
  </si>
  <si>
    <t>F1</t>
  </si>
  <si>
    <t>F3</t>
  </si>
  <si>
    <t>FE</t>
  </si>
  <si>
    <t>G1</t>
  </si>
  <si>
    <t>G2</t>
  </si>
  <si>
    <t>B8</t>
  </si>
  <si>
    <t>F4</t>
  </si>
  <si>
    <t>E7</t>
  </si>
  <si>
    <t>E5</t>
  </si>
  <si>
    <t>E4</t>
  </si>
  <si>
    <t>E6</t>
  </si>
  <si>
    <t>F2</t>
  </si>
  <si>
    <t>B6</t>
  </si>
  <si>
    <t>B3</t>
  </si>
  <si>
    <t>D7</t>
  </si>
  <si>
    <t>A5</t>
  </si>
  <si>
    <t>B9</t>
  </si>
  <si>
    <t>B5</t>
  </si>
  <si>
    <t>C5</t>
  </si>
  <si>
    <t>C7</t>
  </si>
  <si>
    <t>C4</t>
  </si>
  <si>
    <t>D5</t>
  </si>
  <si>
    <t>A9</t>
  </si>
  <si>
    <t>A7</t>
  </si>
  <si>
    <t>B1</t>
  </si>
  <si>
    <t>B2</t>
  </si>
  <si>
    <t>B4</t>
  </si>
  <si>
    <t>C8</t>
  </si>
  <si>
    <t>A4</t>
  </si>
  <si>
    <t>A1</t>
  </si>
  <si>
    <t>D4</t>
  </si>
  <si>
    <t>D8</t>
  </si>
  <si>
    <t>Tarjetero 4x6</t>
  </si>
  <si>
    <t>Tarjetero 5x8</t>
  </si>
  <si>
    <t>Tapas Electricas Ciegas (Biticino)</t>
  </si>
  <si>
    <t xml:space="preserve">Tapas Electricas Interuptor </t>
  </si>
  <si>
    <t xml:space="preserve">E8 </t>
  </si>
  <si>
    <t>Tar46</t>
  </si>
  <si>
    <t>Tar58</t>
  </si>
  <si>
    <t>Tapelectrica01</t>
  </si>
  <si>
    <t>Tapinteruptor02</t>
  </si>
  <si>
    <t>Folder 8 ½ x 13</t>
  </si>
  <si>
    <t>Folder 8 ½ x 14</t>
  </si>
  <si>
    <t xml:space="preserve">Actualización </t>
  </si>
  <si>
    <t>Diferencia</t>
  </si>
  <si>
    <t xml:space="preserve">Cinta P/Maquina de Escribir </t>
  </si>
  <si>
    <t>Limpiador de Cristal con Palo</t>
  </si>
  <si>
    <t>ALM</t>
  </si>
  <si>
    <t>Alm</t>
  </si>
  <si>
    <t>Corrector Liquido tipo lapiz</t>
  </si>
  <si>
    <t>Espirales Clear 16 mm</t>
  </si>
  <si>
    <t>30/04/21</t>
  </si>
  <si>
    <t>Mascarilla NF94</t>
  </si>
  <si>
    <t xml:space="preserve">Papel de Baño </t>
  </si>
  <si>
    <t>Gel sanitizante</t>
  </si>
  <si>
    <t>SAP30197035</t>
  </si>
  <si>
    <t>Dispensador de Gel sanitizante</t>
  </si>
  <si>
    <t>ADM</t>
  </si>
  <si>
    <t>Papel en Hilo, timbrado 8 x 11</t>
  </si>
  <si>
    <t>2021-00038-11</t>
  </si>
  <si>
    <t>13/05/21</t>
  </si>
  <si>
    <t>17/05/21</t>
  </si>
  <si>
    <t>15/02/21</t>
  </si>
  <si>
    <t>2021-00016-001</t>
  </si>
  <si>
    <t>Termometro tipo pistola</t>
  </si>
  <si>
    <t>2021-00048-15</t>
  </si>
  <si>
    <t>30/09/21</t>
  </si>
  <si>
    <t>Ambientador p/dispensador</t>
  </si>
  <si>
    <t>Galones</t>
  </si>
  <si>
    <t>Suaper No. 36</t>
  </si>
  <si>
    <t>FCPM-203057</t>
  </si>
  <si>
    <t>Mascarilla desechables</t>
  </si>
  <si>
    <t>2021-0038-1015</t>
  </si>
  <si>
    <t>2021-0038-1013</t>
  </si>
  <si>
    <t>2021-0038-036</t>
  </si>
  <si>
    <t>2021-0038-0010</t>
  </si>
  <si>
    <t>Lic. Marcos Gonzalez</t>
  </si>
  <si>
    <t>Enc. Sección de Almacen y Suministros</t>
  </si>
  <si>
    <t>H2</t>
  </si>
  <si>
    <t>Grapadoras estándar</t>
  </si>
  <si>
    <t>Folder de seis divisiones, azul</t>
  </si>
  <si>
    <t>Guia Alfabetica 8 1/2 x 11</t>
  </si>
  <si>
    <t>Folder 8 1/2 x 11</t>
  </si>
  <si>
    <t>Corrector Liquido tipo brocha</t>
  </si>
  <si>
    <t>Rollo de papel p/maquina sumador</t>
  </si>
  <si>
    <t>Sobre Manila 9 x 12</t>
  </si>
  <si>
    <t>PAP001</t>
  </si>
  <si>
    <t>Cartuchos 970, negro</t>
  </si>
  <si>
    <t>Cartuchos 971, azul</t>
  </si>
  <si>
    <t>Cartuchos 971, magenta</t>
  </si>
  <si>
    <t>Ambientador aerosol</t>
  </si>
  <si>
    <t>Sap301975</t>
  </si>
  <si>
    <t>Fecha de Entrada</t>
  </si>
  <si>
    <t>29/06/22</t>
  </si>
  <si>
    <t>22/06/22</t>
  </si>
  <si>
    <t>Vasos de cono</t>
  </si>
  <si>
    <t>Vaso foam</t>
  </si>
  <si>
    <t>Toallas humedas de higiene perso.</t>
  </si>
  <si>
    <t>Tarros</t>
  </si>
  <si>
    <t>Zafacones c/malla de metal</t>
  </si>
  <si>
    <t>Limpiador de madera pledge</t>
  </si>
  <si>
    <t>Cremora coffe cream</t>
  </si>
  <si>
    <t>Leche entera</t>
  </si>
  <si>
    <t>Litros</t>
  </si>
  <si>
    <t>Te frio</t>
  </si>
  <si>
    <t>Latas</t>
  </si>
  <si>
    <t>Azucar crema, 5/1</t>
  </si>
  <si>
    <t>Aceitunas rellenas</t>
  </si>
  <si>
    <t>Jugos</t>
  </si>
  <si>
    <t>Cartimbrada</t>
  </si>
  <si>
    <t>Carpets timbradas 9x12</t>
  </si>
  <si>
    <t>Libretas timbradas 5x8, sin rayas</t>
  </si>
  <si>
    <t>2022-00070-01</t>
  </si>
  <si>
    <t>2022-00070-001</t>
  </si>
  <si>
    <t>Libretas timbradas 5x8, c/raya</t>
  </si>
  <si>
    <t>2022-00070-003</t>
  </si>
  <si>
    <t>Sobres timbrados 9x12</t>
  </si>
  <si>
    <t>Espirales clear 12 mm</t>
  </si>
  <si>
    <t>Espirales clear 19 mm</t>
  </si>
  <si>
    <t>Lapiceros azules</t>
  </si>
  <si>
    <t>Papel bon 8 1/2 x 11</t>
  </si>
  <si>
    <t>Porta lapiz de metal</t>
  </si>
  <si>
    <t>Papel Bon 8 1/2 x 17</t>
  </si>
  <si>
    <t>Azucarera c/tapa</t>
  </si>
  <si>
    <t>Bandejas cuadradas de 12"</t>
  </si>
  <si>
    <t>Bandejas redondas</t>
  </si>
  <si>
    <t>Juego</t>
  </si>
  <si>
    <t>Cuchillos de mesa</t>
  </si>
  <si>
    <t>Cubiertos de mesa</t>
  </si>
  <si>
    <t>Cucharas de mesa</t>
  </si>
  <si>
    <t>Cucharas sopera</t>
  </si>
  <si>
    <t>Cucharas p/café</t>
  </si>
  <si>
    <t>Cucharas p/te</t>
  </si>
  <si>
    <t>Descorchador</t>
  </si>
  <si>
    <t>Destapador</t>
  </si>
  <si>
    <t>Platos llanos, porcelana</t>
  </si>
  <si>
    <t>Platos sopero, porcelana</t>
  </si>
  <si>
    <t>Tazas de café</t>
  </si>
  <si>
    <t>Tazas de te</t>
  </si>
  <si>
    <t>23/06/22</t>
  </si>
  <si>
    <t>17/06/22</t>
  </si>
  <si>
    <t>Impresora p/maquina Dymo</t>
  </si>
  <si>
    <t>2022-00187-003</t>
  </si>
  <si>
    <t>2022-000187-002</t>
  </si>
  <si>
    <t>20/04/22</t>
  </si>
  <si>
    <t>Impresora Ecotank L3250</t>
  </si>
  <si>
    <t>2022-00039-002</t>
  </si>
  <si>
    <t>Lapiceros negros</t>
  </si>
  <si>
    <t>Galón</t>
  </si>
  <si>
    <t>OFIC</t>
  </si>
  <si>
    <t>Espiralesclear19</t>
  </si>
  <si>
    <t>PDI-SANIHAND</t>
  </si>
  <si>
    <t>2022-00191-003</t>
  </si>
  <si>
    <t>2022-00191-004</t>
  </si>
  <si>
    <t>2022-00191-005</t>
  </si>
  <si>
    <t>2022-00191-006</t>
  </si>
  <si>
    <t>2022-00191-007</t>
  </si>
  <si>
    <t>2022-00191-008</t>
  </si>
  <si>
    <t>2022-00191-010</t>
  </si>
  <si>
    <t>Espirales-clear12mm</t>
  </si>
  <si>
    <t>Resaltadores amarillos</t>
  </si>
  <si>
    <t>OFic</t>
  </si>
  <si>
    <t>OFiC</t>
  </si>
  <si>
    <t>2022-00087898</t>
  </si>
  <si>
    <t>2022-00191-13</t>
  </si>
  <si>
    <t>2022-00078-01</t>
  </si>
  <si>
    <t>2022-00191-015</t>
  </si>
  <si>
    <t>2022-00191-016</t>
  </si>
  <si>
    <t>2022-00191-017</t>
  </si>
  <si>
    <t>V33744</t>
  </si>
  <si>
    <t xml:space="preserve">Vasos de cristal </t>
  </si>
  <si>
    <t>16/09/22</t>
  </si>
  <si>
    <t>COM</t>
  </si>
  <si>
    <t>15/07/22</t>
  </si>
  <si>
    <t>Toner Hp 202A (500)</t>
  </si>
  <si>
    <t>Toner Hp 305A (410A)</t>
  </si>
  <si>
    <t>Toner Hp 304A (530), negro</t>
  </si>
  <si>
    <t>Toner Hp 304A (531), azul</t>
  </si>
  <si>
    <t>Toner Hp 304A (532), amarillo</t>
  </si>
  <si>
    <t>17/10/18</t>
  </si>
  <si>
    <t>884420588688-0</t>
  </si>
  <si>
    <t>884420588688-1</t>
  </si>
  <si>
    <t>884420588688-2</t>
  </si>
  <si>
    <t>Toner Hp 380A (312A), negro</t>
  </si>
  <si>
    <t>Toner Hp 381A (312A), azul</t>
  </si>
  <si>
    <t>Toner Hp 382A (312A), amarillo</t>
  </si>
  <si>
    <t>Toner Hp 383A (312A), magenta</t>
  </si>
  <si>
    <t>17/05/22</t>
  </si>
  <si>
    <t>Toner CF 351, azul</t>
  </si>
  <si>
    <t>CF 400, 252, negro</t>
  </si>
  <si>
    <t xml:space="preserve">CF 401 , 252, azul </t>
  </si>
  <si>
    <t>CF 402, 252, amarillo</t>
  </si>
  <si>
    <t>CF 403, 252, magenta</t>
  </si>
  <si>
    <t>Toner Kroter 540A, negro</t>
  </si>
  <si>
    <t>Toner Kroter 540A, azul</t>
  </si>
  <si>
    <t>Toner Kroter 540A, amarillo</t>
  </si>
  <si>
    <t>Toner Kroter 540A, magenta</t>
  </si>
  <si>
    <t>202100048203-541</t>
  </si>
  <si>
    <t>202100048203-540</t>
  </si>
  <si>
    <t>202100048203-542</t>
  </si>
  <si>
    <t>202100048203-543</t>
  </si>
  <si>
    <t>Toner Hp 230A (30A)</t>
  </si>
  <si>
    <t>Tinta Epson, T644 Kit</t>
  </si>
  <si>
    <t>Toner Hp 232A (Tambor)</t>
  </si>
  <si>
    <t>Cartuchos 971, amarillo</t>
  </si>
  <si>
    <t>26/07/22</t>
  </si>
  <si>
    <t>2022-00237-001</t>
  </si>
  <si>
    <t xml:space="preserve">UPS </t>
  </si>
  <si>
    <t>Adatadores de red</t>
  </si>
  <si>
    <t>18/08/22</t>
  </si>
  <si>
    <t>20220818-001</t>
  </si>
  <si>
    <t>Bandejas rectangular 20"</t>
  </si>
  <si>
    <t>190781107002-0</t>
  </si>
  <si>
    <t>190781107002-1</t>
  </si>
  <si>
    <t>190781107002-2</t>
  </si>
  <si>
    <t>190781107002-3</t>
  </si>
  <si>
    <t>884962772488-0</t>
  </si>
  <si>
    <t>884962772488-1</t>
  </si>
  <si>
    <t>884962772488-2</t>
  </si>
  <si>
    <t>884962772488-3</t>
  </si>
  <si>
    <t>2022-00809-01</t>
  </si>
  <si>
    <t>2022-00809-02</t>
  </si>
  <si>
    <t>2022-00809-03</t>
  </si>
  <si>
    <t>2022-00809-04</t>
  </si>
  <si>
    <t>2022-00809-00</t>
  </si>
  <si>
    <t>1034388852-00</t>
  </si>
  <si>
    <t>A2</t>
  </si>
  <si>
    <t>E1</t>
  </si>
  <si>
    <t>G4</t>
  </si>
  <si>
    <t>D6</t>
  </si>
  <si>
    <t>F6</t>
  </si>
  <si>
    <t>21/10/22</t>
  </si>
  <si>
    <t>C3</t>
  </si>
  <si>
    <t>2022-00324-01</t>
  </si>
  <si>
    <t>2022-00324-02</t>
  </si>
  <si>
    <t>2022-00338</t>
  </si>
  <si>
    <t>Motocicletas</t>
  </si>
  <si>
    <t>PARQUEO</t>
  </si>
  <si>
    <t>Cubiertas p/encuader azul</t>
  </si>
  <si>
    <t>Cubiertas p/encuader clear</t>
  </si>
  <si>
    <t>Perforadora de tres hoyos</t>
  </si>
  <si>
    <t>16/12/22</t>
  </si>
  <si>
    <t>2022-00393</t>
  </si>
  <si>
    <t>Dispensador de Brochures</t>
  </si>
  <si>
    <t>2022-00326</t>
  </si>
  <si>
    <t>22/12/22</t>
  </si>
  <si>
    <t>2022-00399</t>
  </si>
  <si>
    <t>Cono de Seguridad via</t>
  </si>
  <si>
    <t>Azucar splenda de 50/1</t>
  </si>
  <si>
    <t>Carpetas  de la Comisión Aerp.  10x13</t>
  </si>
  <si>
    <t>Gel antibacterial, 20 onz.</t>
  </si>
  <si>
    <t>Dispensador de Ambientador automatico</t>
  </si>
  <si>
    <t>2021-00048-16</t>
  </si>
  <si>
    <t>Toner CF 201 (CF400)</t>
  </si>
  <si>
    <t>Buzones de informativos</t>
  </si>
  <si>
    <t>Chalecos amarillos,</t>
  </si>
  <si>
    <t xml:space="preserve">Chalecos mamei </t>
  </si>
  <si>
    <t>Papel rayado de la Comisión</t>
  </si>
  <si>
    <t>Libreta rayada amarilla 9 x 12</t>
  </si>
  <si>
    <t>Cartucho 712, azul</t>
  </si>
  <si>
    <t>Impresora multifuncional Eco tank</t>
  </si>
  <si>
    <t>Toner CF 201 (CF401), Azul</t>
  </si>
  <si>
    <t>Toner Hp 202A (501), azul</t>
  </si>
  <si>
    <t>Toner Hp 202A (502), amarillo</t>
  </si>
  <si>
    <t>Toner Hp 202A (503), magenta</t>
  </si>
  <si>
    <t>Toner CF 400A</t>
  </si>
  <si>
    <t>Toner CF 401A, azul</t>
  </si>
  <si>
    <t>Toner CF 402A, amarillo</t>
  </si>
  <si>
    <t>Toner CF 403A, magenta</t>
  </si>
  <si>
    <t>Talonarios definitivos de caja chica</t>
  </si>
  <si>
    <t>Talonarios</t>
  </si>
  <si>
    <t>Talonarios provisional de caja chica</t>
  </si>
  <si>
    <t>2021-00121-001</t>
  </si>
  <si>
    <t>2021-00121-002</t>
  </si>
  <si>
    <t>21/11/22</t>
  </si>
  <si>
    <t>2022-00209-02</t>
  </si>
  <si>
    <t>2022-00209-03</t>
  </si>
  <si>
    <t>F</t>
  </si>
  <si>
    <t>C2</t>
  </si>
  <si>
    <t>Almacen</t>
  </si>
  <si>
    <t>Vasos pequeños, cristal</t>
  </si>
  <si>
    <t>Adm</t>
  </si>
  <si>
    <t>15/03/23</t>
  </si>
  <si>
    <t>3ED67A</t>
  </si>
  <si>
    <t>Cartucho 712, magenta</t>
  </si>
  <si>
    <t>3ED68A</t>
  </si>
  <si>
    <t>3ED69A</t>
  </si>
  <si>
    <t>3ED70A</t>
  </si>
  <si>
    <t>Cartucho 712, amarillo</t>
  </si>
  <si>
    <t>Cartucho 712, negro</t>
  </si>
  <si>
    <t>13/03/23</t>
  </si>
  <si>
    <t>Cafeteras de doce tazas</t>
  </si>
  <si>
    <t>13/03/2023</t>
  </si>
  <si>
    <t>Cafeteras de seis tazas</t>
  </si>
  <si>
    <t>Com</t>
  </si>
  <si>
    <t>Termo bomba de acero</t>
  </si>
  <si>
    <t>Neveras ejecutivas</t>
  </si>
  <si>
    <t>Bebedero de Botellon oculto</t>
  </si>
  <si>
    <t>Microondas</t>
  </si>
  <si>
    <t>Licuadoras</t>
  </si>
  <si>
    <t>Estufas electricas</t>
  </si>
  <si>
    <t>DA-CCC-CP-2022-0017</t>
  </si>
  <si>
    <t>Tinta P/Tapón, Color rojo</t>
  </si>
  <si>
    <t>22/02/23</t>
  </si>
  <si>
    <t>20/02/23</t>
  </si>
  <si>
    <t>2023-00431</t>
  </si>
  <si>
    <t>Arañas publicitarias 3x6 pies</t>
  </si>
  <si>
    <t>2023-00431-1</t>
  </si>
  <si>
    <t>Arañas publicitarias 2x5 pies</t>
  </si>
  <si>
    <t>2023-00427-001</t>
  </si>
  <si>
    <t>Llaveros de metal</t>
  </si>
  <si>
    <t>2023-00427-002</t>
  </si>
  <si>
    <t>Paraguas, negros</t>
  </si>
  <si>
    <t>2023-00402-00</t>
  </si>
  <si>
    <t>Jabón liquido lavaplatos</t>
  </si>
  <si>
    <t>18/05/23</t>
  </si>
  <si>
    <t>2022-00070</t>
  </si>
  <si>
    <t>Papel timbrado 8 1/2 x 11</t>
  </si>
  <si>
    <t>Cloro</t>
  </si>
  <si>
    <t>Desinfectante</t>
  </si>
  <si>
    <t>Toallas de microfibra</t>
  </si>
  <si>
    <t>Toallas de tela p/cocina</t>
  </si>
  <si>
    <t>Velones aromaticos</t>
  </si>
  <si>
    <t>Detergente, 400 gramos</t>
  </si>
  <si>
    <t>Limpiador de ceramica</t>
  </si>
  <si>
    <t>Dispensador de liquido</t>
  </si>
  <si>
    <t>Carpetas de vinil de 1"</t>
  </si>
  <si>
    <t>Carpetas de vinil de 2"</t>
  </si>
  <si>
    <t>Carpetas de vinil de 3"</t>
  </si>
  <si>
    <t>Carpetas de vinil de 5"</t>
  </si>
  <si>
    <t>Lapiceros rojos</t>
  </si>
  <si>
    <t>Postic señalizador de firma</t>
  </si>
  <si>
    <t>Sacagrapas</t>
  </si>
  <si>
    <t>Binder de 51 mm</t>
  </si>
  <si>
    <t>Dispensador de cinta adhesiva 3/4</t>
  </si>
  <si>
    <t>2023-00072-013</t>
  </si>
  <si>
    <t>2023-00071-001</t>
  </si>
  <si>
    <t>2023-00071-002</t>
  </si>
  <si>
    <t>2023-00071-003</t>
  </si>
  <si>
    <t>2023-00071-004</t>
  </si>
  <si>
    <t>2023-00070-005</t>
  </si>
  <si>
    <t>19/01/23</t>
  </si>
  <si>
    <t>19/1/23</t>
  </si>
  <si>
    <t>Portarollo pequeños</t>
  </si>
  <si>
    <t>2023-00010-10</t>
  </si>
  <si>
    <t>Rollos pequeños p/pintura</t>
  </si>
  <si>
    <t>2023-00010-14</t>
  </si>
  <si>
    <t>2023-00010-12</t>
  </si>
  <si>
    <t>Hilo grueso, pequeño</t>
  </si>
  <si>
    <t>Tiralineas</t>
  </si>
  <si>
    <t>2023-00010-13</t>
  </si>
  <si>
    <t>26/06/23</t>
  </si>
  <si>
    <t>2023-00071-040</t>
  </si>
  <si>
    <t>Agua perrier</t>
  </si>
  <si>
    <t>21/11/23</t>
  </si>
  <si>
    <t>2022-00209-01</t>
  </si>
  <si>
    <t>Chaleco amarillo c/franja mamei</t>
  </si>
  <si>
    <t>Binder de 41  mm</t>
  </si>
  <si>
    <t>Binder de 32 mm</t>
  </si>
  <si>
    <t>Binder de 25 mm</t>
  </si>
  <si>
    <t>Kit</t>
  </si>
  <si>
    <t>Fruto secos mixto</t>
  </si>
  <si>
    <t>Toner CF 352, amarillo</t>
  </si>
  <si>
    <t>Toner CF 353, magenta</t>
  </si>
  <si>
    <t>Hp 410 (411), azul</t>
  </si>
  <si>
    <t>Hp 410 (412), amarillo</t>
  </si>
  <si>
    <t>Hp 410 (413), magenta</t>
  </si>
  <si>
    <t>Carpetas c/clips</t>
  </si>
  <si>
    <t>Te caliente de jenjibre y limón</t>
  </si>
  <si>
    <t>Libretas blancas rayadas 9x12</t>
  </si>
  <si>
    <t>Sellos pagado caja chica</t>
  </si>
  <si>
    <t>2023-00405-012</t>
  </si>
  <si>
    <t>2023-00405-016</t>
  </si>
  <si>
    <t>2023-00405-06</t>
  </si>
  <si>
    <t>2023-00439-07</t>
  </si>
  <si>
    <t>22/06/23</t>
  </si>
  <si>
    <t>2023-00440-01</t>
  </si>
  <si>
    <t>2023-00440-04</t>
  </si>
  <si>
    <t>2023-00440-03</t>
  </si>
  <si>
    <t>2023-00440-02</t>
  </si>
  <si>
    <t>2023-00440-05</t>
  </si>
  <si>
    <t>Termobomba deacero de 2.5 litros</t>
  </si>
  <si>
    <t>13/03/22</t>
  </si>
  <si>
    <t>2023-00401-011</t>
  </si>
  <si>
    <t>2023-00401-012</t>
  </si>
  <si>
    <t>20/06/23</t>
  </si>
  <si>
    <t>2023-00401-01</t>
  </si>
  <si>
    <t>21/06/23</t>
  </si>
  <si>
    <t>2023-00428-02-</t>
  </si>
  <si>
    <t>Boligrafos de metalc/logo</t>
  </si>
  <si>
    <t>Bolsas , color blanco en cartonite</t>
  </si>
  <si>
    <t>Ofic</t>
  </si>
  <si>
    <t>2023-00428-01</t>
  </si>
  <si>
    <t>Libretas en ciluxin, c/logo plateado</t>
  </si>
  <si>
    <t>2023-00401-02</t>
  </si>
  <si>
    <t>2023-00401-013</t>
  </si>
  <si>
    <t>2023-00402-07</t>
  </si>
  <si>
    <t>2023-00072-039</t>
  </si>
  <si>
    <t>2023-00072-040</t>
  </si>
  <si>
    <t>2023-0072-048</t>
  </si>
  <si>
    <t>27/03/23</t>
  </si>
  <si>
    <t>2023-0072-045</t>
  </si>
  <si>
    <t>2023-00072-015</t>
  </si>
  <si>
    <t>Bandas de gomas</t>
  </si>
  <si>
    <t>2023-00071-047</t>
  </si>
  <si>
    <t>2021-00121-003</t>
  </si>
  <si>
    <t>2023-0071-009</t>
  </si>
  <si>
    <t>Tijeras de escritorio</t>
  </si>
  <si>
    <t>2023-00457-02</t>
  </si>
  <si>
    <t>Toner 78A</t>
  </si>
  <si>
    <t>2023-00457-03</t>
  </si>
  <si>
    <t>Hp 410 (410), negro</t>
  </si>
  <si>
    <t>2023-00457-04</t>
  </si>
  <si>
    <t>Cinta adhesiva 3/4</t>
  </si>
  <si>
    <t>Lapiz de carbón</t>
  </si>
  <si>
    <t>06/707/23</t>
  </si>
  <si>
    <t>Bandejas p/escritorio</t>
  </si>
  <si>
    <t>Brillo c/esponja</t>
  </si>
  <si>
    <t>2023-00402-09</t>
  </si>
  <si>
    <t>Limpiador de madera virginia</t>
  </si>
  <si>
    <t>2023-00402-030</t>
  </si>
  <si>
    <t>Piedra de olor</t>
  </si>
  <si>
    <t>2023-00402-034</t>
  </si>
  <si>
    <t xml:space="preserve">Leche semidescremada </t>
  </si>
  <si>
    <t>Te de tila</t>
  </si>
  <si>
    <t>Azucar spelnda, 100/1</t>
  </si>
  <si>
    <t>Agua carbonatada pelegrino</t>
  </si>
  <si>
    <t>Azucar blanca</t>
  </si>
  <si>
    <t>Semillas de cajuil</t>
  </si>
  <si>
    <t>Te de manzanilla</t>
  </si>
  <si>
    <t>2023-00405-07</t>
  </si>
  <si>
    <t>2023-00405-09</t>
  </si>
  <si>
    <t>2023-00405-023</t>
  </si>
  <si>
    <t>2023-00405-013</t>
  </si>
  <si>
    <t>2023-00405-011</t>
  </si>
  <si>
    <t>2023-00405-020</t>
  </si>
  <si>
    <t>2023-00072-033</t>
  </si>
  <si>
    <t>2023-00072-037</t>
  </si>
  <si>
    <t>2023-00072-046</t>
  </si>
  <si>
    <t>2023-00072-041</t>
  </si>
  <si>
    <t>2023-00072-04</t>
  </si>
  <si>
    <t>2023-00457-08</t>
  </si>
  <si>
    <t>17/07/23</t>
  </si>
  <si>
    <t>Gorras promocionales, blanca</t>
  </si>
  <si>
    <t>2023-00454-001</t>
  </si>
  <si>
    <t>1034388852-01</t>
  </si>
  <si>
    <t>1034388852-02</t>
  </si>
  <si>
    <t>1034388852-03</t>
  </si>
  <si>
    <t>Tinta Epson, T544 negra</t>
  </si>
  <si>
    <t>Tinta Epson, T544 azul</t>
  </si>
  <si>
    <t>Tinta Epson, T544 amarilla</t>
  </si>
  <si>
    <t>Tinta Epson, T544 rosado</t>
  </si>
  <si>
    <t>Lapiceros c/logo institucional</t>
  </si>
  <si>
    <t>2023-00402-06</t>
  </si>
  <si>
    <t>Atomizador</t>
  </si>
  <si>
    <t>15/08/23</t>
  </si>
  <si>
    <t>2023-00405-017</t>
  </si>
  <si>
    <t>Coca cola, clasica</t>
  </si>
  <si>
    <t>Coca cola, ligera</t>
  </si>
  <si>
    <t>2023-000497-0</t>
  </si>
  <si>
    <t>Felpas azules, punta fina</t>
  </si>
  <si>
    <t>2023-00498-0</t>
  </si>
  <si>
    <t>Libretas Comisión Aeroportuaria, 5x8</t>
  </si>
  <si>
    <t>2023-000402</t>
  </si>
  <si>
    <t>2023-00071-081</t>
  </si>
  <si>
    <t>Postic banderita</t>
  </si>
  <si>
    <t>2023-00071-085</t>
  </si>
  <si>
    <t>Papel p/proter</t>
  </si>
  <si>
    <t>2023-00071-086</t>
  </si>
  <si>
    <t>Borrador de leche</t>
  </si>
  <si>
    <t>2023-00072-020</t>
  </si>
  <si>
    <t>2023-00405-014</t>
  </si>
  <si>
    <t>Agua mineral</t>
  </si>
  <si>
    <t>Fardos</t>
  </si>
  <si>
    <t>19/10/23</t>
  </si>
  <si>
    <t>20/10/23</t>
  </si>
  <si>
    <t>Refrescos de limón</t>
  </si>
  <si>
    <t>2023-00534-02</t>
  </si>
  <si>
    <t>2023-00534-08</t>
  </si>
  <si>
    <t>Postic 2x3</t>
  </si>
  <si>
    <t>Postic 3x3</t>
  </si>
  <si>
    <t>2023-00534-07</t>
  </si>
  <si>
    <t>Grapas</t>
  </si>
  <si>
    <t>2023-00534-9</t>
  </si>
  <si>
    <t>Sacapuntas electricos</t>
  </si>
  <si>
    <t>10//11/23</t>
  </si>
  <si>
    <t>15/11/23</t>
  </si>
  <si>
    <t>23/11/23</t>
  </si>
  <si>
    <t>29/11/23</t>
  </si>
  <si>
    <t>2023-00546-01</t>
  </si>
  <si>
    <t>2023-00546-02</t>
  </si>
  <si>
    <t>2023-00546-04</t>
  </si>
  <si>
    <t>Toner Hp 212A, W2120, negro</t>
  </si>
  <si>
    <t>Toner Hp 212A, W2122, amarillo</t>
  </si>
  <si>
    <t>Toner Hp 212A, W2123, magenta</t>
  </si>
  <si>
    <t>2023-00553-01</t>
  </si>
  <si>
    <t xml:space="preserve">Impresiones adhesivas, vinil </t>
  </si>
  <si>
    <t>2023-00546-03</t>
  </si>
  <si>
    <t>Toner Hp 212A, W2120, azul</t>
  </si>
  <si>
    <t>Te caliente, negro</t>
  </si>
  <si>
    <t>2023-00567-02</t>
  </si>
  <si>
    <t>2023-00567-01</t>
  </si>
  <si>
    <t>2023-00564-01</t>
  </si>
  <si>
    <t>Toner Cannon 052</t>
  </si>
  <si>
    <t>19/12/23</t>
  </si>
  <si>
    <t>INVENTARIO DICIEMBRE 21-12-2023</t>
  </si>
  <si>
    <t>Copa de agua</t>
  </si>
  <si>
    <t>Tazas de te, dorada</t>
  </si>
  <si>
    <t>Tazas de café, dorada</t>
  </si>
  <si>
    <t>Cafeteras dorada</t>
  </si>
  <si>
    <t>Cafeteras plateadas</t>
  </si>
  <si>
    <t>Casco Protector Blanco de la Comisión</t>
  </si>
  <si>
    <t>Espirales de 38 mm</t>
  </si>
  <si>
    <t>Tazas de capuchinno</t>
  </si>
  <si>
    <t>Tinta negra de rollón</t>
  </si>
  <si>
    <t>Papel rayado de la Comisión, 81/2 x 11</t>
  </si>
  <si>
    <t>Boligrafos  c/logo institucional</t>
  </si>
  <si>
    <t>Cinta p/maquina sumadora</t>
  </si>
  <si>
    <t>2022-00191-018</t>
  </si>
  <si>
    <t>2022-00191-019</t>
  </si>
  <si>
    <t>103488852-00</t>
  </si>
  <si>
    <t>103488852-01</t>
  </si>
  <si>
    <t>103488852-02</t>
  </si>
  <si>
    <t>103488852-03</t>
  </si>
  <si>
    <t>2023-00457-05</t>
  </si>
  <si>
    <t>2023-00457-06</t>
  </si>
  <si>
    <t>20210048203-540</t>
  </si>
  <si>
    <t>20210048203-541</t>
  </si>
  <si>
    <t>20210048203-542</t>
  </si>
  <si>
    <t>20210048203-543</t>
  </si>
  <si>
    <t>Clip mariposa</t>
  </si>
  <si>
    <t>Espirales clear 8 mm</t>
  </si>
  <si>
    <t>Espiralesclear 38</t>
  </si>
  <si>
    <t>Espiralesclear-8</t>
  </si>
  <si>
    <t>Espiralesnegros-10</t>
  </si>
  <si>
    <t>Espirales, clear 12 mm, 100/1</t>
  </si>
  <si>
    <t>2022-00191-020</t>
  </si>
  <si>
    <t>26/12/23</t>
  </si>
  <si>
    <t>2023-00572-01</t>
  </si>
  <si>
    <t>Acrilico 2x2, c/logo institucional, impreso vinil</t>
  </si>
  <si>
    <t>INVENTARIO CORRESPONDIENTE AL 28-12-2023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</si>
</sst>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[$RD$-1C0A]#,##0.00"/>
    <numFmt numFmtId="166" formatCode="mm/dd/yy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Arial"/>
      <family val="2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184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164" fontId="10" fillId="2" borderId="0" xfId="1" applyNumberFormat="1" applyFont="1" applyFill="1" applyAlignment="1">
      <alignment vertical="center"/>
    </xf>
    <xf numFmtId="164" fontId="10" fillId="2" borderId="0" xfId="0" applyNumberFormat="1" applyFont="1" applyFill="1" applyAlignment="1">
      <alignment horizontal="right" vertical="center"/>
    </xf>
    <xf numFmtId="16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4" fontId="10" fillId="0" borderId="0" xfId="1" applyNumberFormat="1" applyFont="1" applyFill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166" fontId="8" fillId="2" borderId="0" xfId="0" applyNumberFormat="1" applyFont="1" applyFill="1" applyAlignment="1">
      <alignment vertical="center" wrapText="1"/>
    </xf>
    <xf numFmtId="0" fontId="8" fillId="3" borderId="0" xfId="0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6" fillId="3" borderId="0" xfId="0" applyFont="1" applyFill="1" applyAlignment="1">
      <alignment vertical="center"/>
    </xf>
    <xf numFmtId="14" fontId="10" fillId="2" borderId="0" xfId="0" applyNumberFormat="1" applyFont="1" applyFill="1" applyAlignment="1">
      <alignment horizontal="center" vertical="center"/>
    </xf>
    <xf numFmtId="14" fontId="12" fillId="4" borderId="3" xfId="0" applyNumberFormat="1" applyFont="1" applyFill="1" applyBorder="1" applyAlignment="1">
      <alignment horizontal="center" vertical="center" wrapText="1"/>
    </xf>
    <xf numFmtId="166" fontId="12" fillId="4" borderId="3" xfId="0" applyNumberFormat="1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164" fontId="12" fillId="4" borderId="3" xfId="1" applyNumberFormat="1" applyFont="1" applyFill="1" applyBorder="1" applyAlignment="1">
      <alignment horizontal="center" vertical="center" wrapText="1"/>
    </xf>
    <xf numFmtId="164" fontId="12" fillId="4" borderId="5" xfId="0" applyNumberFormat="1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5" fontId="5" fillId="0" borderId="0" xfId="2" applyNumberFormat="1" applyFont="1" applyFill="1" applyBorder="1" applyAlignment="1"/>
    <xf numFmtId="165" fontId="5" fillId="0" borderId="0" xfId="2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right"/>
    </xf>
    <xf numFmtId="14" fontId="15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64" fontId="15" fillId="0" borderId="0" xfId="1" applyNumberFormat="1" applyFont="1" applyFill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14" fontId="10" fillId="0" borderId="0" xfId="0" applyNumberFormat="1" applyFont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/>
    <xf numFmtId="3" fontId="5" fillId="2" borderId="1" xfId="0" applyNumberFormat="1" applyFont="1" applyFill="1" applyBorder="1" applyAlignment="1">
      <alignment horizontal="center"/>
    </xf>
    <xf numFmtId="165" fontId="5" fillId="2" borderId="1" xfId="2" applyNumberFormat="1" applyFont="1" applyFill="1" applyBorder="1" applyAlignment="1"/>
    <xf numFmtId="165" fontId="5" fillId="2" borderId="1" xfId="2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/>
    </xf>
    <xf numFmtId="166" fontId="11" fillId="2" borderId="2" xfId="0" applyNumberFormat="1" applyFont="1" applyFill="1" applyBorder="1" applyAlignment="1">
      <alignment horizontal="center" vertical="center"/>
    </xf>
    <xf numFmtId="166" fontId="11" fillId="3" borderId="2" xfId="0" applyNumberFormat="1" applyFont="1" applyFill="1" applyBorder="1" applyAlignment="1">
      <alignment horizontal="center" vertical="center"/>
    </xf>
    <xf numFmtId="166" fontId="14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</cellXfs>
  <cellStyles count="6">
    <cellStyle name="Millares" xfId="1" builtinId="3"/>
    <cellStyle name="Millares 2" xfId="3" xr:uid="{00000000-0005-0000-0000-000002000000}"/>
    <cellStyle name="Moneda" xfId="2" builtinId="4"/>
    <cellStyle name="Normal" xfId="0" builtinId="0"/>
    <cellStyle name="Normal 2" xfId="4" xr:uid="{00000000-0005-0000-0000-000004000000}"/>
    <cellStyle name="Porcentual 2" xfId="5" xr:uid="{00000000-0005-0000-0000-000005000000}"/>
  </cellStyles>
  <dxfs count="0"/>
  <tableStyles count="0" defaultTableStyle="TableStyleMedium9" defaultPivotStyle="PivotStyleLight16"/>
  <colors>
    <mruColors>
      <color rgb="FF3399FF"/>
      <color rgb="FF0099FF"/>
      <color rgb="FF808184"/>
      <color rgb="FFFFCD2F"/>
      <color rgb="FFEB93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54330-DBB0-4EB7-A0DB-6575A548CDF5}">
  <sheetPr>
    <pageSetUpPr fitToPage="1"/>
  </sheetPr>
  <dimension ref="A1:CL371"/>
  <sheetViews>
    <sheetView tabSelected="1" topLeftCell="D300" zoomScale="85" zoomScaleNormal="85" zoomScaleSheetLayoutView="85" zoomScalePageLayoutView="70" workbookViewId="0">
      <selection activeCell="H8" sqref="H8"/>
    </sheetView>
  </sheetViews>
  <sheetFormatPr baseColWidth="10" defaultColWidth="11.42578125" defaultRowHeight="23.25" x14ac:dyDescent="0.2"/>
  <cols>
    <col min="1" max="1" width="17.7109375" style="28" hidden="1" customWidth="1"/>
    <col min="2" max="2" width="17.7109375" style="14" hidden="1" customWidth="1"/>
    <col min="3" max="3" width="28.5703125" style="26" hidden="1" customWidth="1"/>
    <col min="4" max="4" width="15.5703125" style="26" customWidth="1"/>
    <col min="5" max="5" width="14.85546875" style="26" customWidth="1"/>
    <col min="6" max="6" width="22.7109375" style="26" customWidth="1"/>
    <col min="7" max="7" width="44.5703125" style="15" customWidth="1"/>
    <col min="8" max="8" width="15.42578125" style="21" customWidth="1"/>
    <col min="9" max="9" width="16.85546875" style="16" customWidth="1"/>
    <col min="10" max="10" width="15.42578125" style="24" customWidth="1"/>
    <col min="11" max="12" width="15.42578125" style="24" hidden="1" customWidth="1"/>
    <col min="13" max="13" width="20.7109375" style="19" customWidth="1"/>
    <col min="14" max="14" width="27.5703125" style="18" customWidth="1"/>
    <col min="15" max="17" width="11.42578125" style="2" customWidth="1"/>
    <col min="18" max="27" width="9.140625" style="2" customWidth="1"/>
    <col min="28" max="256" width="9.140625" style="1" customWidth="1"/>
    <col min="257" max="16384" width="11.42578125" style="1"/>
  </cols>
  <sheetData>
    <row r="1" spans="1:90" ht="34.5" customHeight="1" thickBot="1" x14ac:dyDescent="0.25">
      <c r="A1" s="83" t="s">
        <v>710</v>
      </c>
      <c r="B1" s="83"/>
      <c r="C1" s="83"/>
      <c r="D1" s="83"/>
      <c r="E1" s="83"/>
      <c r="F1" s="83"/>
      <c r="G1" s="83"/>
      <c r="H1" s="83"/>
      <c r="I1" s="83"/>
      <c r="J1" s="83"/>
      <c r="K1" s="84"/>
      <c r="L1" s="84"/>
      <c r="M1" s="83"/>
      <c r="N1" s="83"/>
    </row>
    <row r="2" spans="1:90" s="8" customFormat="1" ht="55.5" customHeight="1" x14ac:dyDescent="0.2">
      <c r="A2" s="29" t="s">
        <v>262</v>
      </c>
      <c r="B2" s="30" t="s">
        <v>28</v>
      </c>
      <c r="C2" s="31" t="s">
        <v>51</v>
      </c>
      <c r="D2" s="31"/>
      <c r="E2" s="31"/>
      <c r="F2" s="31"/>
      <c r="G2" s="32" t="s">
        <v>52</v>
      </c>
      <c r="H2" s="32" t="s">
        <v>164</v>
      </c>
      <c r="I2" s="33" t="s">
        <v>2</v>
      </c>
      <c r="J2" s="34" t="s">
        <v>1</v>
      </c>
      <c r="K2" s="33" t="s">
        <v>213</v>
      </c>
      <c r="L2" s="32" t="s">
        <v>214</v>
      </c>
      <c r="M2" s="35" t="s">
        <v>50</v>
      </c>
      <c r="N2" s="36" t="s">
        <v>0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90" s="16" customFormat="1" ht="23.25" customHeight="1" x14ac:dyDescent="0.25">
      <c r="A3" s="55" t="s">
        <v>474</v>
      </c>
      <c r="B3" s="56" t="s">
        <v>474</v>
      </c>
      <c r="C3" s="57">
        <v>79567520115</v>
      </c>
      <c r="D3" s="55" t="s">
        <v>474</v>
      </c>
      <c r="E3" s="56" t="s">
        <v>474</v>
      </c>
      <c r="F3" s="57">
        <v>79567520115</v>
      </c>
      <c r="G3" s="58" t="s">
        <v>7</v>
      </c>
      <c r="H3" s="59" t="s">
        <v>165</v>
      </c>
      <c r="I3" s="62" t="s">
        <v>3</v>
      </c>
      <c r="J3" s="59">
        <v>15</v>
      </c>
      <c r="K3" s="59"/>
      <c r="L3" s="59"/>
      <c r="M3" s="60">
        <v>413</v>
      </c>
      <c r="N3" s="61">
        <f t="shared" ref="N3:N100" si="0">J3*M3</f>
        <v>6195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90" s="16" customFormat="1" ht="23.25" customHeight="1" x14ac:dyDescent="0.25">
      <c r="A4" s="63" t="s">
        <v>125</v>
      </c>
      <c r="B4" s="64" t="s">
        <v>125</v>
      </c>
      <c r="C4" s="65">
        <v>202000155001</v>
      </c>
      <c r="D4" s="63" t="s">
        <v>125</v>
      </c>
      <c r="E4" s="64" t="s">
        <v>125</v>
      </c>
      <c r="F4" s="65">
        <v>202000155001</v>
      </c>
      <c r="G4" s="66" t="s">
        <v>155</v>
      </c>
      <c r="H4" s="62" t="s">
        <v>169</v>
      </c>
      <c r="I4" s="62" t="s">
        <v>3</v>
      </c>
      <c r="J4" s="62">
        <v>2</v>
      </c>
      <c r="K4" s="62"/>
      <c r="L4" s="62"/>
      <c r="M4" s="67">
        <v>613.6</v>
      </c>
      <c r="N4" s="61">
        <f t="shared" si="0"/>
        <v>1227.2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</row>
    <row r="5" spans="1:90" s="5" customFormat="1" ht="21" customHeight="1" x14ac:dyDescent="0.25">
      <c r="A5" s="55">
        <v>42861</v>
      </c>
      <c r="B5" s="56">
        <v>42861</v>
      </c>
      <c r="C5" s="57">
        <v>71709213817</v>
      </c>
      <c r="D5" s="55">
        <v>42861</v>
      </c>
      <c r="E5" s="56">
        <v>42861</v>
      </c>
      <c r="F5" s="57">
        <v>71709213817</v>
      </c>
      <c r="G5" s="58" t="s">
        <v>74</v>
      </c>
      <c r="H5" s="59" t="s">
        <v>182</v>
      </c>
      <c r="I5" s="62" t="s">
        <v>43</v>
      </c>
      <c r="J5" s="59">
        <v>3</v>
      </c>
      <c r="K5" s="59"/>
      <c r="L5" s="59"/>
      <c r="M5" s="60">
        <v>60</v>
      </c>
      <c r="N5" s="61">
        <f t="shared" si="0"/>
        <v>180</v>
      </c>
    </row>
    <row r="6" spans="1:90" s="5" customFormat="1" ht="21" customHeight="1" x14ac:dyDescent="0.25">
      <c r="A6" s="55" t="s">
        <v>656</v>
      </c>
      <c r="B6" s="56" t="s">
        <v>656</v>
      </c>
      <c r="C6" s="57">
        <v>6077660200015</v>
      </c>
      <c r="D6" s="55" t="s">
        <v>656</v>
      </c>
      <c r="E6" s="56" t="s">
        <v>656</v>
      </c>
      <c r="F6" s="57">
        <v>6077660200015</v>
      </c>
      <c r="G6" s="58" t="s">
        <v>277</v>
      </c>
      <c r="H6" s="59" t="s">
        <v>398</v>
      </c>
      <c r="I6" s="62" t="s">
        <v>43</v>
      </c>
      <c r="J6" s="59"/>
      <c r="K6" s="59"/>
      <c r="L6" s="59"/>
      <c r="M6" s="60">
        <v>218.3</v>
      </c>
      <c r="N6" s="61">
        <f t="shared" si="0"/>
        <v>0</v>
      </c>
    </row>
    <row r="7" spans="1:90" s="5" customFormat="1" ht="21" customHeight="1" x14ac:dyDescent="0.25">
      <c r="A7" s="55">
        <v>45210</v>
      </c>
      <c r="B7" s="56">
        <v>45210</v>
      </c>
      <c r="C7" s="57" t="s">
        <v>541</v>
      </c>
      <c r="D7" s="55">
        <v>45210</v>
      </c>
      <c r="E7" s="56">
        <v>45210</v>
      </c>
      <c r="F7" s="57" t="s">
        <v>541</v>
      </c>
      <c r="G7" s="58" t="s">
        <v>523</v>
      </c>
      <c r="H7" s="59" t="s">
        <v>398</v>
      </c>
      <c r="I7" s="62" t="s">
        <v>43</v>
      </c>
      <c r="J7" s="59">
        <v>210</v>
      </c>
      <c r="K7" s="59"/>
      <c r="L7" s="59"/>
      <c r="M7" s="60">
        <v>107.67</v>
      </c>
      <c r="N7" s="61">
        <f t="shared" si="0"/>
        <v>22610.7</v>
      </c>
    </row>
    <row r="8" spans="1:90" s="5" customFormat="1" ht="21" customHeight="1" x14ac:dyDescent="0.25">
      <c r="A8" s="55">
        <v>45210</v>
      </c>
      <c r="B8" s="56">
        <v>45210</v>
      </c>
      <c r="C8" s="57" t="s">
        <v>603</v>
      </c>
      <c r="D8" s="55">
        <v>45210</v>
      </c>
      <c r="E8" s="56">
        <v>45210</v>
      </c>
      <c r="F8" s="57" t="s">
        <v>603</v>
      </c>
      <c r="G8" s="58" t="s">
        <v>596</v>
      </c>
      <c r="H8" s="59" t="s">
        <v>398</v>
      </c>
      <c r="I8" s="62" t="s">
        <v>43</v>
      </c>
      <c r="J8" s="59"/>
      <c r="K8" s="59"/>
      <c r="L8" s="59"/>
      <c r="M8" s="60">
        <v>130.29</v>
      </c>
      <c r="N8" s="61">
        <f t="shared" si="0"/>
        <v>0</v>
      </c>
    </row>
    <row r="9" spans="1:90" s="5" customFormat="1" ht="21" customHeight="1" x14ac:dyDescent="0.25">
      <c r="A9" s="55">
        <v>45210</v>
      </c>
      <c r="B9" s="56">
        <v>45210</v>
      </c>
      <c r="C9" s="57" t="s">
        <v>641</v>
      </c>
      <c r="D9" s="55">
        <v>45210</v>
      </c>
      <c r="E9" s="56">
        <v>45210</v>
      </c>
      <c r="F9" s="57" t="s">
        <v>641</v>
      </c>
      <c r="G9" s="58" t="s">
        <v>642</v>
      </c>
      <c r="H9" s="59" t="s">
        <v>398</v>
      </c>
      <c r="I9" s="62" t="s">
        <v>643</v>
      </c>
      <c r="J9" s="59"/>
      <c r="K9" s="59"/>
      <c r="L9" s="59"/>
      <c r="M9" s="60">
        <v>270</v>
      </c>
      <c r="N9" s="61">
        <f t="shared" si="0"/>
        <v>0</v>
      </c>
    </row>
    <row r="10" spans="1:90" s="5" customFormat="1" ht="21" customHeight="1" x14ac:dyDescent="0.25">
      <c r="A10" s="55"/>
      <c r="B10" s="56"/>
      <c r="C10" s="57"/>
      <c r="D10" s="55" t="s">
        <v>707</v>
      </c>
      <c r="E10" s="56" t="s">
        <v>707</v>
      </c>
      <c r="F10" s="57" t="s">
        <v>708</v>
      </c>
      <c r="G10" s="58" t="s">
        <v>709</v>
      </c>
      <c r="H10" s="59" t="s">
        <v>319</v>
      </c>
      <c r="I10" s="62" t="s">
        <v>43</v>
      </c>
      <c r="J10" s="59">
        <v>4</v>
      </c>
      <c r="K10" s="59"/>
      <c r="L10" s="59"/>
      <c r="M10" s="60">
        <v>5310</v>
      </c>
      <c r="N10" s="61">
        <f t="shared" si="0"/>
        <v>21240</v>
      </c>
    </row>
    <row r="11" spans="1:90" s="5" customFormat="1" ht="21" customHeight="1" x14ac:dyDescent="0.25">
      <c r="A11" s="55">
        <v>44904</v>
      </c>
      <c r="B11" s="56">
        <v>44904</v>
      </c>
      <c r="C11" s="57">
        <v>722776020022</v>
      </c>
      <c r="D11" s="55">
        <v>44904</v>
      </c>
      <c r="E11" s="56">
        <v>44904</v>
      </c>
      <c r="F11" s="57">
        <v>722776020022</v>
      </c>
      <c r="G11" s="58" t="s">
        <v>418</v>
      </c>
      <c r="H11" s="59" t="s">
        <v>168</v>
      </c>
      <c r="I11" s="62" t="s">
        <v>49</v>
      </c>
      <c r="J11" s="59">
        <v>16</v>
      </c>
      <c r="K11" s="59"/>
      <c r="L11" s="59"/>
      <c r="M11" s="60">
        <v>348.1</v>
      </c>
      <c r="N11" s="61">
        <f t="shared" si="0"/>
        <v>5569.6</v>
      </c>
    </row>
    <row r="12" spans="1:90" s="5" customFormat="1" ht="21" customHeight="1" x14ac:dyDescent="0.25">
      <c r="A12" s="55" t="s">
        <v>674</v>
      </c>
      <c r="B12" s="56" t="s">
        <v>674</v>
      </c>
      <c r="C12" s="57" t="s">
        <v>604</v>
      </c>
      <c r="D12" s="55" t="s">
        <v>674</v>
      </c>
      <c r="E12" s="56" t="s">
        <v>674</v>
      </c>
      <c r="F12" s="57" t="s">
        <v>604</v>
      </c>
      <c r="G12" s="58" t="s">
        <v>595</v>
      </c>
      <c r="H12" s="59" t="s">
        <v>168</v>
      </c>
      <c r="I12" s="62" t="s">
        <v>49</v>
      </c>
      <c r="J12" s="59">
        <v>11</v>
      </c>
      <c r="K12" s="59"/>
      <c r="L12" s="59"/>
      <c r="M12" s="60">
        <v>365.8</v>
      </c>
      <c r="N12" s="61">
        <f t="shared" si="0"/>
        <v>4023.8</v>
      </c>
    </row>
    <row r="13" spans="1:90" s="5" customFormat="1" ht="21" customHeight="1" x14ac:dyDescent="0.25">
      <c r="A13" s="55" t="s">
        <v>674</v>
      </c>
      <c r="B13" s="56" t="s">
        <v>674</v>
      </c>
      <c r="C13" s="57">
        <v>7461013089025</v>
      </c>
      <c r="D13" s="55" t="s">
        <v>674</v>
      </c>
      <c r="E13" s="56" t="s">
        <v>674</v>
      </c>
      <c r="F13" s="57">
        <v>7461013089025</v>
      </c>
      <c r="G13" s="58" t="s">
        <v>276</v>
      </c>
      <c r="H13" s="59" t="s">
        <v>168</v>
      </c>
      <c r="I13" s="62" t="s">
        <v>47</v>
      </c>
      <c r="J13" s="59">
        <v>34</v>
      </c>
      <c r="K13" s="59"/>
      <c r="L13" s="59"/>
      <c r="M13" s="60">
        <v>155.44</v>
      </c>
      <c r="N13" s="61">
        <f t="shared" si="0"/>
        <v>5284.96</v>
      </c>
    </row>
    <row r="14" spans="1:90" s="5" customFormat="1" ht="21" customHeight="1" x14ac:dyDescent="0.25">
      <c r="A14" s="55" t="s">
        <v>674</v>
      </c>
      <c r="B14" s="56" t="s">
        <v>674</v>
      </c>
      <c r="C14" s="57" t="s">
        <v>605</v>
      </c>
      <c r="D14" s="55" t="s">
        <v>674</v>
      </c>
      <c r="E14" s="56" t="s">
        <v>674</v>
      </c>
      <c r="F14" s="57" t="s">
        <v>605</v>
      </c>
      <c r="G14" s="58" t="s">
        <v>597</v>
      </c>
      <c r="H14" s="59" t="s">
        <v>168</v>
      </c>
      <c r="I14" s="62" t="s">
        <v>47</v>
      </c>
      <c r="J14" s="59"/>
      <c r="K14" s="59"/>
      <c r="L14" s="59"/>
      <c r="M14" s="60">
        <v>214.6</v>
      </c>
      <c r="N14" s="61">
        <f t="shared" si="0"/>
        <v>0</v>
      </c>
    </row>
    <row r="15" spans="1:90" s="5" customFormat="1" ht="21" customHeight="1" x14ac:dyDescent="0.25">
      <c r="A15" s="55">
        <v>45206</v>
      </c>
      <c r="B15" s="56">
        <v>45206</v>
      </c>
      <c r="C15" s="57">
        <v>46500724305</v>
      </c>
      <c r="D15" s="55">
        <v>45206</v>
      </c>
      <c r="E15" s="56">
        <v>45206</v>
      </c>
      <c r="F15" s="57">
        <v>46500724305</v>
      </c>
      <c r="G15" s="58" t="s">
        <v>237</v>
      </c>
      <c r="H15" s="59" t="s">
        <v>398</v>
      </c>
      <c r="I15" s="62" t="s">
        <v>43</v>
      </c>
      <c r="J15" s="59">
        <v>28</v>
      </c>
      <c r="K15" s="59"/>
      <c r="L15" s="59"/>
      <c r="M15" s="60">
        <v>525.1</v>
      </c>
      <c r="N15" s="61">
        <f t="shared" si="0"/>
        <v>14702.800000000001</v>
      </c>
    </row>
    <row r="16" spans="1:90" s="5" customFormat="1" ht="21" customHeight="1" x14ac:dyDescent="0.25">
      <c r="A16" s="55" t="s">
        <v>674</v>
      </c>
      <c r="B16" s="56" t="s">
        <v>674</v>
      </c>
      <c r="C16" s="57">
        <v>46500733437</v>
      </c>
      <c r="D16" s="55" t="s">
        <v>674</v>
      </c>
      <c r="E16" s="56" t="s">
        <v>674</v>
      </c>
      <c r="F16" s="57">
        <v>46500733437</v>
      </c>
      <c r="G16" s="58" t="s">
        <v>260</v>
      </c>
      <c r="H16" s="59" t="s">
        <v>169</v>
      </c>
      <c r="I16" s="62" t="s">
        <v>43</v>
      </c>
      <c r="J16" s="59"/>
      <c r="K16" s="59"/>
      <c r="L16" s="59"/>
      <c r="M16" s="60">
        <v>122.6</v>
      </c>
      <c r="N16" s="61">
        <f t="shared" si="0"/>
        <v>0</v>
      </c>
    </row>
    <row r="17" spans="1:27" s="5" customFormat="1" ht="21" customHeight="1" x14ac:dyDescent="0.25">
      <c r="A17" s="55" t="s">
        <v>379</v>
      </c>
      <c r="B17" s="56" t="s">
        <v>379</v>
      </c>
      <c r="C17" s="57" t="s">
        <v>380</v>
      </c>
      <c r="D17" s="55" t="s">
        <v>379</v>
      </c>
      <c r="E17" s="56" t="s">
        <v>379</v>
      </c>
      <c r="F17" s="57" t="s">
        <v>380</v>
      </c>
      <c r="G17" s="58" t="s">
        <v>378</v>
      </c>
      <c r="H17" s="59" t="s">
        <v>399</v>
      </c>
      <c r="I17" s="62" t="s">
        <v>43</v>
      </c>
      <c r="J17" s="59">
        <v>12</v>
      </c>
      <c r="K17" s="59"/>
      <c r="L17" s="59"/>
      <c r="M17" s="60">
        <v>839.95</v>
      </c>
      <c r="N17" s="61">
        <f t="shared" si="0"/>
        <v>10079.400000000001</v>
      </c>
    </row>
    <row r="18" spans="1:27" s="5" customFormat="1" ht="21" customHeight="1" x14ac:dyDescent="0.25">
      <c r="A18" s="55">
        <v>45175</v>
      </c>
      <c r="B18" s="56">
        <v>45175</v>
      </c>
      <c r="C18" s="57" t="s">
        <v>475</v>
      </c>
      <c r="D18" s="55">
        <v>45175</v>
      </c>
      <c r="E18" s="56">
        <v>45175</v>
      </c>
      <c r="F18" s="57" t="s">
        <v>475</v>
      </c>
      <c r="G18" s="58" t="s">
        <v>476</v>
      </c>
      <c r="H18" s="59" t="s">
        <v>342</v>
      </c>
      <c r="I18" s="62" t="s">
        <v>43</v>
      </c>
      <c r="J18" s="59">
        <v>4</v>
      </c>
      <c r="K18" s="59"/>
      <c r="L18" s="59"/>
      <c r="M18" s="60">
        <v>3953</v>
      </c>
      <c r="N18" s="61">
        <f t="shared" si="0"/>
        <v>15812</v>
      </c>
    </row>
    <row r="19" spans="1:27" s="5" customFormat="1" ht="21" customHeight="1" x14ac:dyDescent="0.25">
      <c r="A19" s="55">
        <v>45175</v>
      </c>
      <c r="B19" s="56">
        <v>45175</v>
      </c>
      <c r="C19" s="57" t="s">
        <v>477</v>
      </c>
      <c r="D19" s="55">
        <v>45175</v>
      </c>
      <c r="E19" s="56">
        <v>45175</v>
      </c>
      <c r="F19" s="57" t="s">
        <v>477</v>
      </c>
      <c r="G19" s="58" t="s">
        <v>478</v>
      </c>
      <c r="H19" s="59" t="s">
        <v>342</v>
      </c>
      <c r="I19" s="62" t="s">
        <v>43</v>
      </c>
      <c r="J19" s="59">
        <v>5</v>
      </c>
      <c r="K19" s="59"/>
      <c r="L19" s="59"/>
      <c r="M19" s="60">
        <v>1770</v>
      </c>
      <c r="N19" s="61">
        <f t="shared" si="0"/>
        <v>8850</v>
      </c>
    </row>
    <row r="20" spans="1:27" s="5" customFormat="1" ht="21" customHeight="1" x14ac:dyDescent="0.25">
      <c r="A20" s="55" t="s">
        <v>263</v>
      </c>
      <c r="B20" s="56" t="s">
        <v>263</v>
      </c>
      <c r="C20" s="57" t="s">
        <v>328</v>
      </c>
      <c r="D20" s="55" t="s">
        <v>263</v>
      </c>
      <c r="E20" s="56" t="s">
        <v>263</v>
      </c>
      <c r="F20" s="57" t="s">
        <v>328</v>
      </c>
      <c r="G20" s="58" t="s">
        <v>293</v>
      </c>
      <c r="H20" s="59" t="s">
        <v>331</v>
      </c>
      <c r="I20" s="62" t="s">
        <v>296</v>
      </c>
      <c r="J20" s="59">
        <v>9</v>
      </c>
      <c r="K20" s="59"/>
      <c r="L20" s="59"/>
      <c r="M20" s="60">
        <v>755.2</v>
      </c>
      <c r="N20" s="61">
        <f t="shared" si="0"/>
        <v>6796.8</v>
      </c>
    </row>
    <row r="21" spans="1:27" s="4" customFormat="1" ht="21" customHeight="1" x14ac:dyDescent="0.25">
      <c r="A21" s="63" t="s">
        <v>125</v>
      </c>
      <c r="B21" s="64" t="s">
        <v>125</v>
      </c>
      <c r="C21" s="65">
        <v>202000155002</v>
      </c>
      <c r="D21" s="63" t="s">
        <v>125</v>
      </c>
      <c r="E21" s="64" t="s">
        <v>125</v>
      </c>
      <c r="F21" s="65">
        <v>202000155002</v>
      </c>
      <c r="G21" s="66" t="s">
        <v>157</v>
      </c>
      <c r="H21" s="62" t="s">
        <v>169</v>
      </c>
      <c r="I21" s="62" t="s">
        <v>3</v>
      </c>
      <c r="J21" s="62">
        <v>3</v>
      </c>
      <c r="K21" s="62"/>
      <c r="L21" s="62"/>
      <c r="M21" s="67">
        <v>2183</v>
      </c>
      <c r="N21" s="61">
        <f t="shared" si="0"/>
        <v>6549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s="4" customFormat="1" ht="21" customHeight="1" x14ac:dyDescent="0.25">
      <c r="A22" s="63">
        <v>45239</v>
      </c>
      <c r="B22" s="64">
        <v>45239</v>
      </c>
      <c r="C22" s="65" t="s">
        <v>608</v>
      </c>
      <c r="D22" s="63">
        <v>45239</v>
      </c>
      <c r="E22" s="64">
        <v>45239</v>
      </c>
      <c r="F22" s="65" t="s">
        <v>608</v>
      </c>
      <c r="G22" s="66" t="s">
        <v>586</v>
      </c>
      <c r="H22" s="62" t="s">
        <v>182</v>
      </c>
      <c r="I22" s="62" t="s">
        <v>43</v>
      </c>
      <c r="J22" s="62">
        <v>3</v>
      </c>
      <c r="K22" s="62"/>
      <c r="L22" s="62"/>
      <c r="M22" s="67">
        <v>528.49</v>
      </c>
      <c r="N22" s="61">
        <f t="shared" si="0"/>
        <v>1585.47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4" customFormat="1" ht="21" customHeight="1" x14ac:dyDescent="0.25">
      <c r="A23" s="63">
        <v>45239</v>
      </c>
      <c r="B23" s="64">
        <v>45239</v>
      </c>
      <c r="C23" s="65" t="s">
        <v>572</v>
      </c>
      <c r="D23" s="63">
        <v>45239</v>
      </c>
      <c r="E23" s="64">
        <v>45239</v>
      </c>
      <c r="F23" s="65" t="s">
        <v>572</v>
      </c>
      <c r="G23" s="66" t="s">
        <v>573</v>
      </c>
      <c r="H23" s="62" t="s">
        <v>182</v>
      </c>
      <c r="I23" s="62" t="s">
        <v>49</v>
      </c>
      <c r="J23" s="62">
        <v>40</v>
      </c>
      <c r="K23" s="62"/>
      <c r="L23" s="62"/>
      <c r="M23" s="67">
        <v>39.82</v>
      </c>
      <c r="N23" s="61">
        <f t="shared" si="0"/>
        <v>1592.8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5" customFormat="1" ht="21" customHeight="1" x14ac:dyDescent="0.25">
      <c r="A24" s="55" t="s">
        <v>263</v>
      </c>
      <c r="B24" s="56" t="s">
        <v>263</v>
      </c>
      <c r="C24" s="57">
        <v>7460823347820</v>
      </c>
      <c r="D24" s="55" t="s">
        <v>263</v>
      </c>
      <c r="E24" s="56" t="s">
        <v>263</v>
      </c>
      <c r="F24" s="57">
        <v>7460823347820</v>
      </c>
      <c r="G24" s="58" t="s">
        <v>381</v>
      </c>
      <c r="H24" s="59" t="s">
        <v>332</v>
      </c>
      <c r="I24" s="62" t="s">
        <v>43</v>
      </c>
      <c r="J24" s="59">
        <v>16</v>
      </c>
      <c r="K24" s="59"/>
      <c r="L24" s="59"/>
      <c r="M24" s="60">
        <v>4106.3999999999996</v>
      </c>
      <c r="N24" s="61">
        <f t="shared" si="0"/>
        <v>65702.399999999994</v>
      </c>
    </row>
    <row r="25" spans="1:27" s="5" customFormat="1" ht="21" customHeight="1" x14ac:dyDescent="0.25">
      <c r="A25" s="55" t="s">
        <v>263</v>
      </c>
      <c r="B25" s="56" t="s">
        <v>263</v>
      </c>
      <c r="C25" s="57">
        <v>7460823347821</v>
      </c>
      <c r="D25" s="55" t="s">
        <v>263</v>
      </c>
      <c r="E25" s="56" t="s">
        <v>263</v>
      </c>
      <c r="F25" s="57">
        <v>7460823347821</v>
      </c>
      <c r="G25" s="58" t="s">
        <v>294</v>
      </c>
      <c r="H25" s="59" t="s">
        <v>319</v>
      </c>
      <c r="I25" s="62" t="s">
        <v>43</v>
      </c>
      <c r="J25" s="59">
        <v>18</v>
      </c>
      <c r="K25" s="59"/>
      <c r="L25" s="59"/>
      <c r="M25" s="60">
        <v>2891</v>
      </c>
      <c r="N25" s="61">
        <f t="shared" si="0"/>
        <v>52038</v>
      </c>
    </row>
    <row r="26" spans="1:27" s="5" customFormat="1" ht="21" customHeight="1" x14ac:dyDescent="0.25">
      <c r="A26" s="55" t="s">
        <v>263</v>
      </c>
      <c r="B26" s="56" t="s">
        <v>263</v>
      </c>
      <c r="C26" s="57">
        <v>7460823347822</v>
      </c>
      <c r="D26" s="55" t="s">
        <v>263</v>
      </c>
      <c r="E26" s="56" t="s">
        <v>263</v>
      </c>
      <c r="F26" s="57">
        <v>7460823347822</v>
      </c>
      <c r="G26" s="58" t="s">
        <v>295</v>
      </c>
      <c r="H26" s="59" t="s">
        <v>319</v>
      </c>
      <c r="I26" s="62" t="s">
        <v>43</v>
      </c>
      <c r="J26" s="59">
        <v>2</v>
      </c>
      <c r="K26" s="59"/>
      <c r="L26" s="59"/>
      <c r="M26" s="60">
        <v>4023.8</v>
      </c>
      <c r="N26" s="61">
        <f t="shared" si="0"/>
        <v>8047.6</v>
      </c>
    </row>
    <row r="27" spans="1:27" s="5" customFormat="1" ht="21" customHeight="1" x14ac:dyDescent="0.25">
      <c r="A27" s="55">
        <v>45147</v>
      </c>
      <c r="B27" s="56">
        <v>45147</v>
      </c>
      <c r="C27" s="57" t="s">
        <v>505</v>
      </c>
      <c r="D27" s="55">
        <v>45147</v>
      </c>
      <c r="E27" s="56">
        <v>45147</v>
      </c>
      <c r="F27" s="57" t="s">
        <v>505</v>
      </c>
      <c r="G27" s="58" t="s">
        <v>503</v>
      </c>
      <c r="H27" s="59" t="s">
        <v>196</v>
      </c>
      <c r="I27" s="68" t="s">
        <v>43</v>
      </c>
      <c r="J27" s="62">
        <v>60</v>
      </c>
      <c r="K27" s="59"/>
      <c r="L27" s="59"/>
      <c r="M27" s="60">
        <v>21.27</v>
      </c>
      <c r="N27" s="61">
        <f t="shared" si="0"/>
        <v>1276.2</v>
      </c>
    </row>
    <row r="28" spans="1:27" s="5" customFormat="1" ht="21" customHeight="1" x14ac:dyDescent="0.25">
      <c r="A28" s="55">
        <v>45239</v>
      </c>
      <c r="B28" s="55">
        <v>45239</v>
      </c>
      <c r="C28" s="57" t="s">
        <v>609</v>
      </c>
      <c r="D28" s="55">
        <v>45239</v>
      </c>
      <c r="E28" s="55">
        <v>45239</v>
      </c>
      <c r="F28" s="57" t="s">
        <v>609</v>
      </c>
      <c r="G28" s="58" t="s">
        <v>527</v>
      </c>
      <c r="H28" s="59" t="s">
        <v>196</v>
      </c>
      <c r="I28" s="68" t="s">
        <v>43</v>
      </c>
      <c r="J28" s="62">
        <v>207</v>
      </c>
      <c r="K28" s="59"/>
      <c r="L28" s="59"/>
      <c r="M28" s="60">
        <v>8.52</v>
      </c>
      <c r="N28" s="61">
        <f t="shared" si="0"/>
        <v>1763.6399999999999</v>
      </c>
    </row>
    <row r="29" spans="1:27" s="5" customFormat="1" ht="21" customHeight="1" x14ac:dyDescent="0.25">
      <c r="A29" s="55">
        <v>45239</v>
      </c>
      <c r="B29" s="55">
        <v>45239</v>
      </c>
      <c r="C29" s="57" t="s">
        <v>568</v>
      </c>
      <c r="D29" s="55">
        <v>45239</v>
      </c>
      <c r="E29" s="55">
        <v>45239</v>
      </c>
      <c r="F29" s="57" t="s">
        <v>568</v>
      </c>
      <c r="G29" s="58" t="s">
        <v>528</v>
      </c>
      <c r="H29" s="59" t="s">
        <v>196</v>
      </c>
      <c r="I29" s="68" t="s">
        <v>43</v>
      </c>
      <c r="J29" s="62">
        <v>228</v>
      </c>
      <c r="K29" s="59"/>
      <c r="L29" s="59"/>
      <c r="M29" s="60">
        <v>5.19</v>
      </c>
      <c r="N29" s="61">
        <f t="shared" si="0"/>
        <v>1183.3200000000002</v>
      </c>
    </row>
    <row r="30" spans="1:27" s="5" customFormat="1" ht="21" customHeight="1" x14ac:dyDescent="0.25">
      <c r="A30" s="55">
        <v>45239</v>
      </c>
      <c r="B30" s="55">
        <v>45239</v>
      </c>
      <c r="C30" s="57" t="s">
        <v>567</v>
      </c>
      <c r="D30" s="55">
        <v>45239</v>
      </c>
      <c r="E30" s="55">
        <v>45239</v>
      </c>
      <c r="F30" s="57" t="s">
        <v>567</v>
      </c>
      <c r="G30" s="58" t="s">
        <v>529</v>
      </c>
      <c r="H30" s="59" t="s">
        <v>196</v>
      </c>
      <c r="I30" s="68" t="s">
        <v>43</v>
      </c>
      <c r="J30" s="62">
        <v>144</v>
      </c>
      <c r="K30" s="59"/>
      <c r="L30" s="59"/>
      <c r="M30" s="60">
        <v>5.19</v>
      </c>
      <c r="N30" s="61">
        <f t="shared" si="0"/>
        <v>747.36</v>
      </c>
    </row>
    <row r="31" spans="1:27" s="5" customFormat="1" ht="21" customHeight="1" x14ac:dyDescent="0.25">
      <c r="A31" s="55"/>
      <c r="B31" s="55"/>
      <c r="C31" s="57"/>
      <c r="D31" s="55" t="s">
        <v>557</v>
      </c>
      <c r="E31" s="55" t="s">
        <v>557</v>
      </c>
      <c r="F31" s="57" t="s">
        <v>558</v>
      </c>
      <c r="G31" s="58" t="s">
        <v>686</v>
      </c>
      <c r="H31" s="59" t="s">
        <v>167</v>
      </c>
      <c r="I31" s="68" t="s">
        <v>43</v>
      </c>
      <c r="J31" s="59">
        <v>100</v>
      </c>
      <c r="K31" s="59"/>
      <c r="L31" s="59"/>
      <c r="M31" s="60">
        <v>149.86000000000001</v>
      </c>
      <c r="N31" s="61">
        <f>J31*M31</f>
        <v>14986.000000000002</v>
      </c>
    </row>
    <row r="32" spans="1:27" s="5" customFormat="1" ht="21" customHeight="1" x14ac:dyDescent="0.25">
      <c r="A32" s="55">
        <v>45180</v>
      </c>
      <c r="B32" s="55">
        <v>45180</v>
      </c>
      <c r="C32" s="57" t="s">
        <v>638</v>
      </c>
      <c r="D32" s="55">
        <v>45180</v>
      </c>
      <c r="E32" s="55">
        <v>45180</v>
      </c>
      <c r="F32" s="57" t="s">
        <v>638</v>
      </c>
      <c r="G32" s="58" t="s">
        <v>639</v>
      </c>
      <c r="H32" s="59" t="s">
        <v>182</v>
      </c>
      <c r="I32" s="68" t="s">
        <v>43</v>
      </c>
      <c r="J32" s="62">
        <v>62</v>
      </c>
      <c r="K32" s="59"/>
      <c r="L32" s="59"/>
      <c r="M32" s="60">
        <v>5.54</v>
      </c>
      <c r="N32" s="61">
        <f t="shared" si="0"/>
        <v>343.48</v>
      </c>
    </row>
    <row r="33" spans="1:90" s="5" customFormat="1" ht="21" customHeight="1" x14ac:dyDescent="0.25">
      <c r="A33" s="55" t="s">
        <v>8</v>
      </c>
      <c r="B33" s="56" t="s">
        <v>8</v>
      </c>
      <c r="C33" s="57">
        <v>4718870900110</v>
      </c>
      <c r="D33" s="55" t="s">
        <v>8</v>
      </c>
      <c r="E33" s="56" t="s">
        <v>8</v>
      </c>
      <c r="F33" s="57">
        <v>4718870900110</v>
      </c>
      <c r="G33" s="58" t="s">
        <v>73</v>
      </c>
      <c r="H33" s="59" t="s">
        <v>182</v>
      </c>
      <c r="I33" s="68" t="s">
        <v>43</v>
      </c>
      <c r="J33" s="59">
        <v>3</v>
      </c>
      <c r="K33" s="59"/>
      <c r="L33" s="59"/>
      <c r="M33" s="60">
        <v>20.059999999999999</v>
      </c>
      <c r="N33" s="61">
        <f t="shared" si="0"/>
        <v>60.179999999999993</v>
      </c>
    </row>
    <row r="34" spans="1:90" s="5" customFormat="1" ht="21" customHeight="1" x14ac:dyDescent="0.25">
      <c r="A34" s="55">
        <v>44965</v>
      </c>
      <c r="B34" s="56">
        <v>44965</v>
      </c>
      <c r="C34" s="57" t="s">
        <v>588</v>
      </c>
      <c r="D34" s="55">
        <v>44965</v>
      </c>
      <c r="E34" s="56">
        <v>44965</v>
      </c>
      <c r="F34" s="57" t="s">
        <v>588</v>
      </c>
      <c r="G34" s="58" t="s">
        <v>587</v>
      </c>
      <c r="H34" s="59" t="s">
        <v>173</v>
      </c>
      <c r="I34" s="68" t="s">
        <v>43</v>
      </c>
      <c r="J34" s="59">
        <v>2</v>
      </c>
      <c r="K34" s="59"/>
      <c r="L34" s="59"/>
      <c r="M34" s="60">
        <v>29.5</v>
      </c>
      <c r="N34" s="61">
        <f t="shared" si="0"/>
        <v>59</v>
      </c>
    </row>
    <row r="35" spans="1:90" s="5" customFormat="1" ht="21" customHeight="1" x14ac:dyDescent="0.25">
      <c r="A35" s="55">
        <v>42955</v>
      </c>
      <c r="B35" s="56">
        <v>42955</v>
      </c>
      <c r="C35" s="57">
        <v>7702213616100</v>
      </c>
      <c r="D35" s="55">
        <v>42955</v>
      </c>
      <c r="E35" s="56">
        <v>42955</v>
      </c>
      <c r="F35" s="57">
        <v>7702213616100</v>
      </c>
      <c r="G35" s="58" t="s">
        <v>23</v>
      </c>
      <c r="H35" s="59" t="s">
        <v>173</v>
      </c>
      <c r="I35" s="68" t="s">
        <v>43</v>
      </c>
      <c r="J35" s="59">
        <v>131</v>
      </c>
      <c r="K35" s="59"/>
      <c r="L35" s="59"/>
      <c r="M35" s="60">
        <v>25.02</v>
      </c>
      <c r="N35" s="61">
        <f t="shared" si="0"/>
        <v>3277.62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</row>
    <row r="36" spans="1:90" s="5" customFormat="1" ht="21" customHeight="1" x14ac:dyDescent="0.25">
      <c r="A36" s="55" t="s">
        <v>56</v>
      </c>
      <c r="B36" s="56" t="s">
        <v>56</v>
      </c>
      <c r="C36" s="57">
        <v>7702098012981</v>
      </c>
      <c r="D36" s="55" t="s">
        <v>56</v>
      </c>
      <c r="E36" s="56" t="s">
        <v>56</v>
      </c>
      <c r="F36" s="57">
        <v>7702098012981</v>
      </c>
      <c r="G36" s="58" t="s">
        <v>72</v>
      </c>
      <c r="H36" s="59" t="s">
        <v>173</v>
      </c>
      <c r="I36" s="68" t="s">
        <v>43</v>
      </c>
      <c r="J36" s="59"/>
      <c r="K36" s="59"/>
      <c r="L36" s="59"/>
      <c r="M36" s="60">
        <v>29.5</v>
      </c>
      <c r="N36" s="61">
        <f t="shared" si="0"/>
        <v>0</v>
      </c>
    </row>
    <row r="37" spans="1:90" s="5" customFormat="1" ht="21" customHeight="1" x14ac:dyDescent="0.25">
      <c r="A37" s="55" t="s">
        <v>411</v>
      </c>
      <c r="B37" s="56" t="s">
        <v>411</v>
      </c>
      <c r="C37" s="57" t="s">
        <v>412</v>
      </c>
      <c r="D37" s="55" t="s">
        <v>411</v>
      </c>
      <c r="E37" s="56" t="s">
        <v>411</v>
      </c>
      <c r="F37" s="57" t="s">
        <v>412</v>
      </c>
      <c r="G37" s="58" t="s">
        <v>424</v>
      </c>
      <c r="H37" s="59" t="s">
        <v>169</v>
      </c>
      <c r="I37" s="68" t="s">
        <v>43</v>
      </c>
      <c r="J37" s="59">
        <v>7</v>
      </c>
      <c r="K37" s="59"/>
      <c r="L37" s="59"/>
      <c r="M37" s="60">
        <v>3304</v>
      </c>
      <c r="N37" s="61">
        <f t="shared" si="0"/>
        <v>23128</v>
      </c>
    </row>
    <row r="38" spans="1:90" s="5" customFormat="1" ht="21" customHeight="1" x14ac:dyDescent="0.25">
      <c r="A38" s="55" t="s">
        <v>674</v>
      </c>
      <c r="B38" s="56" t="s">
        <v>674</v>
      </c>
      <c r="C38" s="57">
        <v>748325000038</v>
      </c>
      <c r="D38" s="55" t="s">
        <v>674</v>
      </c>
      <c r="E38" s="56" t="s">
        <v>674</v>
      </c>
      <c r="F38" s="57">
        <v>748325000038</v>
      </c>
      <c r="G38" s="58" t="s">
        <v>20</v>
      </c>
      <c r="H38" s="59" t="s">
        <v>166</v>
      </c>
      <c r="I38" s="68" t="s">
        <v>26</v>
      </c>
      <c r="J38" s="59">
        <v>68</v>
      </c>
      <c r="K38" s="59"/>
      <c r="L38" s="59"/>
      <c r="M38" s="60">
        <v>277.82</v>
      </c>
      <c r="N38" s="61">
        <f t="shared" si="0"/>
        <v>18891.759999999998</v>
      </c>
    </row>
    <row r="39" spans="1:90" s="5" customFormat="1" ht="21" customHeight="1" x14ac:dyDescent="0.25">
      <c r="A39" s="55" t="s">
        <v>460</v>
      </c>
      <c r="B39" s="56" t="s">
        <v>460</v>
      </c>
      <c r="C39" s="57" t="s">
        <v>471</v>
      </c>
      <c r="D39" s="55" t="s">
        <v>460</v>
      </c>
      <c r="E39" s="56" t="s">
        <v>460</v>
      </c>
      <c r="F39" s="57" t="s">
        <v>471</v>
      </c>
      <c r="G39" s="58" t="s">
        <v>679</v>
      </c>
      <c r="H39" s="59" t="s">
        <v>451</v>
      </c>
      <c r="I39" s="68" t="s">
        <v>43</v>
      </c>
      <c r="J39" s="59">
        <v>5</v>
      </c>
      <c r="K39" s="59"/>
      <c r="L39" s="59"/>
      <c r="M39" s="60">
        <v>3681.6</v>
      </c>
      <c r="N39" s="61">
        <f t="shared" si="0"/>
        <v>18408</v>
      </c>
    </row>
    <row r="40" spans="1:90" s="5" customFormat="1" ht="21" customHeight="1" x14ac:dyDescent="0.25">
      <c r="A40" s="55" t="s">
        <v>460</v>
      </c>
      <c r="B40" s="56" t="s">
        <v>462</v>
      </c>
      <c r="C40" s="57" t="s">
        <v>471</v>
      </c>
      <c r="D40" s="55" t="s">
        <v>460</v>
      </c>
      <c r="E40" s="56" t="s">
        <v>462</v>
      </c>
      <c r="F40" s="57" t="s">
        <v>471</v>
      </c>
      <c r="G40" s="58" t="s">
        <v>680</v>
      </c>
      <c r="H40" s="59" t="s">
        <v>451</v>
      </c>
      <c r="I40" s="68" t="s">
        <v>43</v>
      </c>
      <c r="J40" s="59">
        <v>4</v>
      </c>
      <c r="K40" s="59"/>
      <c r="L40" s="59"/>
      <c r="M40" s="60">
        <v>2000</v>
      </c>
      <c r="N40" s="61">
        <f t="shared" si="0"/>
        <v>8000</v>
      </c>
    </row>
    <row r="41" spans="1:90" s="5" customFormat="1" ht="21.75" customHeight="1" x14ac:dyDescent="0.25">
      <c r="A41" s="55" t="s">
        <v>100</v>
      </c>
      <c r="B41" s="56" t="s">
        <v>100</v>
      </c>
      <c r="C41" s="57" t="s">
        <v>101</v>
      </c>
      <c r="D41" s="55" t="s">
        <v>100</v>
      </c>
      <c r="E41" s="56" t="s">
        <v>100</v>
      </c>
      <c r="F41" s="57" t="s">
        <v>101</v>
      </c>
      <c r="G41" s="58" t="s">
        <v>114</v>
      </c>
      <c r="H41" s="59" t="s">
        <v>169</v>
      </c>
      <c r="I41" s="68" t="s">
        <v>3</v>
      </c>
      <c r="J41" s="59">
        <v>1</v>
      </c>
      <c r="K41" s="59"/>
      <c r="L41" s="59"/>
      <c r="M41" s="60">
        <v>1200</v>
      </c>
      <c r="N41" s="61">
        <f t="shared" si="0"/>
        <v>1200</v>
      </c>
    </row>
    <row r="42" spans="1:90" s="5" customFormat="1" ht="21.75" customHeight="1" x14ac:dyDescent="0.25">
      <c r="A42" s="55">
        <v>43077</v>
      </c>
      <c r="B42" s="56">
        <v>43077</v>
      </c>
      <c r="C42" s="57">
        <v>7467947940272</v>
      </c>
      <c r="D42" s="55">
        <v>43077</v>
      </c>
      <c r="E42" s="56">
        <v>43077</v>
      </c>
      <c r="F42" s="57">
        <v>7467947940272</v>
      </c>
      <c r="G42" s="58" t="s">
        <v>71</v>
      </c>
      <c r="H42" s="59" t="s">
        <v>169</v>
      </c>
      <c r="I42" s="68" t="s">
        <v>43</v>
      </c>
      <c r="J42" s="59">
        <v>13</v>
      </c>
      <c r="K42" s="59"/>
      <c r="L42" s="59"/>
      <c r="M42" s="60">
        <v>154.35</v>
      </c>
      <c r="N42" s="61">
        <f t="shared" si="0"/>
        <v>2006.55</v>
      </c>
    </row>
    <row r="43" spans="1:90" s="5" customFormat="1" ht="21.75" customHeight="1" x14ac:dyDescent="0.25">
      <c r="A43" s="55" t="s">
        <v>444</v>
      </c>
      <c r="B43" s="56" t="s">
        <v>444</v>
      </c>
      <c r="C43" s="57" t="s">
        <v>445</v>
      </c>
      <c r="D43" s="55" t="s">
        <v>444</v>
      </c>
      <c r="E43" s="56" t="s">
        <v>444</v>
      </c>
      <c r="F43" s="57" t="s">
        <v>445</v>
      </c>
      <c r="G43" s="58" t="s">
        <v>425</v>
      </c>
      <c r="H43" s="59" t="s">
        <v>447</v>
      </c>
      <c r="I43" s="68" t="s">
        <v>43</v>
      </c>
      <c r="J43" s="59">
        <v>15</v>
      </c>
      <c r="K43" s="59"/>
      <c r="L43" s="59"/>
      <c r="M43" s="60">
        <v>1239</v>
      </c>
      <c r="N43" s="61">
        <f t="shared" si="0"/>
        <v>18585</v>
      </c>
    </row>
    <row r="44" spans="1:90" s="5" customFormat="1" ht="21.75" customHeight="1" x14ac:dyDescent="0.25">
      <c r="A44" s="55" t="s">
        <v>444</v>
      </c>
      <c r="B44" s="56" t="s">
        <v>444</v>
      </c>
      <c r="C44" s="57" t="s">
        <v>446</v>
      </c>
      <c r="D44" s="55" t="s">
        <v>444</v>
      </c>
      <c r="E44" s="56" t="s">
        <v>444</v>
      </c>
      <c r="F44" s="57" t="s">
        <v>446</v>
      </c>
      <c r="G44" s="58" t="s">
        <v>426</v>
      </c>
      <c r="H44" s="59" t="s">
        <v>447</v>
      </c>
      <c r="I44" s="68" t="s">
        <v>43</v>
      </c>
      <c r="J44" s="59">
        <v>22</v>
      </c>
      <c r="K44" s="59"/>
      <c r="L44" s="59"/>
      <c r="M44" s="60">
        <v>1239</v>
      </c>
      <c r="N44" s="61">
        <f t="shared" si="0"/>
        <v>27258</v>
      </c>
    </row>
    <row r="45" spans="1:90" s="5" customFormat="1" ht="21.75" customHeight="1" x14ac:dyDescent="0.25">
      <c r="A45" s="55" t="s">
        <v>524</v>
      </c>
      <c r="B45" s="56" t="s">
        <v>524</v>
      </c>
      <c r="C45" s="57" t="s">
        <v>525</v>
      </c>
      <c r="D45" s="55" t="s">
        <v>524</v>
      </c>
      <c r="E45" s="56" t="s">
        <v>524</v>
      </c>
      <c r="F45" s="57" t="s">
        <v>525</v>
      </c>
      <c r="G45" s="58" t="s">
        <v>526</v>
      </c>
      <c r="H45" s="59" t="s">
        <v>447</v>
      </c>
      <c r="I45" s="68" t="s">
        <v>3</v>
      </c>
      <c r="J45" s="59">
        <v>1</v>
      </c>
      <c r="K45" s="59"/>
      <c r="L45" s="59"/>
      <c r="M45" s="60">
        <v>1888</v>
      </c>
      <c r="N45" s="61">
        <f t="shared" si="0"/>
        <v>1888</v>
      </c>
    </row>
    <row r="46" spans="1:90" s="4" customFormat="1" ht="21.75" customHeight="1" x14ac:dyDescent="0.25">
      <c r="A46" s="55">
        <v>44631</v>
      </c>
      <c r="B46" s="56">
        <v>44631</v>
      </c>
      <c r="C46" s="57" t="s">
        <v>36</v>
      </c>
      <c r="D46" s="55">
        <v>44631</v>
      </c>
      <c r="E46" s="56">
        <v>44631</v>
      </c>
      <c r="F46" s="57" t="s">
        <v>36</v>
      </c>
      <c r="G46" s="58" t="s">
        <v>419</v>
      </c>
      <c r="H46" s="59" t="s">
        <v>400</v>
      </c>
      <c r="I46" s="68" t="s">
        <v>43</v>
      </c>
      <c r="J46" s="59">
        <v>169</v>
      </c>
      <c r="K46" s="59"/>
      <c r="L46" s="59"/>
      <c r="M46" s="60">
        <v>177</v>
      </c>
      <c r="N46" s="61">
        <f t="shared" si="0"/>
        <v>29913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</row>
    <row r="47" spans="1:90" s="4" customFormat="1" ht="21.75" customHeight="1" x14ac:dyDescent="0.25">
      <c r="A47" s="55" t="s">
        <v>585</v>
      </c>
      <c r="B47" s="56">
        <v>45084</v>
      </c>
      <c r="C47" s="57" t="s">
        <v>569</v>
      </c>
      <c r="D47" s="55" t="s">
        <v>585</v>
      </c>
      <c r="E47" s="56">
        <v>45084</v>
      </c>
      <c r="F47" s="57" t="s">
        <v>569</v>
      </c>
      <c r="G47" s="58" t="s">
        <v>537</v>
      </c>
      <c r="H47" s="59" t="s">
        <v>187</v>
      </c>
      <c r="I47" s="68" t="s">
        <v>43</v>
      </c>
      <c r="J47" s="59">
        <v>22</v>
      </c>
      <c r="K47" s="59"/>
      <c r="L47" s="59"/>
      <c r="M47" s="60">
        <v>123.9</v>
      </c>
      <c r="N47" s="61">
        <f t="shared" si="0"/>
        <v>2725.8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</row>
    <row r="48" spans="1:90" s="4" customFormat="1" ht="21.75" customHeight="1" x14ac:dyDescent="0.25">
      <c r="A48" s="55" t="s">
        <v>473</v>
      </c>
      <c r="B48" s="56" t="s">
        <v>473</v>
      </c>
      <c r="C48" s="57" t="s">
        <v>279</v>
      </c>
      <c r="D48" s="55" t="s">
        <v>473</v>
      </c>
      <c r="E48" s="56" t="s">
        <v>473</v>
      </c>
      <c r="F48" s="57" t="s">
        <v>279</v>
      </c>
      <c r="G48" s="58" t="s">
        <v>280</v>
      </c>
      <c r="H48" s="59" t="s">
        <v>400</v>
      </c>
      <c r="I48" s="68" t="s">
        <v>43</v>
      </c>
      <c r="J48" s="59"/>
      <c r="K48" s="59"/>
      <c r="L48" s="59"/>
      <c r="M48" s="60">
        <v>64.900000000000006</v>
      </c>
      <c r="N48" s="61">
        <f t="shared" si="0"/>
        <v>0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</row>
    <row r="49" spans="1:90" s="4" customFormat="1" ht="21.75" customHeight="1" x14ac:dyDescent="0.25">
      <c r="A49" s="55">
        <v>45147</v>
      </c>
      <c r="B49" s="55">
        <v>45147</v>
      </c>
      <c r="C49" s="57" t="s">
        <v>506</v>
      </c>
      <c r="D49" s="55">
        <v>45147</v>
      </c>
      <c r="E49" s="55">
        <v>45147</v>
      </c>
      <c r="F49" s="57" t="s">
        <v>506</v>
      </c>
      <c r="G49" s="58" t="s">
        <v>496</v>
      </c>
      <c r="H49" s="59" t="s">
        <v>400</v>
      </c>
      <c r="I49" s="68" t="s">
        <v>43</v>
      </c>
      <c r="J49" s="59"/>
      <c r="K49" s="59"/>
      <c r="L49" s="59"/>
      <c r="M49" s="60">
        <v>116.35</v>
      </c>
      <c r="N49" s="61">
        <f t="shared" si="0"/>
        <v>0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</row>
    <row r="50" spans="1:90" s="4" customFormat="1" ht="21.75" customHeight="1" x14ac:dyDescent="0.25">
      <c r="A50" s="55">
        <v>45147</v>
      </c>
      <c r="B50" s="55">
        <v>45147</v>
      </c>
      <c r="C50" s="57" t="s">
        <v>507</v>
      </c>
      <c r="D50" s="55">
        <v>45147</v>
      </c>
      <c r="E50" s="55">
        <v>45147</v>
      </c>
      <c r="F50" s="57" t="s">
        <v>507</v>
      </c>
      <c r="G50" s="58" t="s">
        <v>497</v>
      </c>
      <c r="H50" s="59" t="s">
        <v>400</v>
      </c>
      <c r="I50" s="68" t="s">
        <v>43</v>
      </c>
      <c r="J50" s="59">
        <v>11</v>
      </c>
      <c r="K50" s="59"/>
      <c r="L50" s="59"/>
      <c r="M50" s="60">
        <v>161.6</v>
      </c>
      <c r="N50" s="61">
        <f t="shared" si="0"/>
        <v>1777.6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</row>
    <row r="51" spans="1:90" s="4" customFormat="1" ht="21.75" customHeight="1" x14ac:dyDescent="0.25">
      <c r="A51" s="55">
        <v>45147</v>
      </c>
      <c r="B51" s="55">
        <v>45147</v>
      </c>
      <c r="C51" s="57" t="s">
        <v>508</v>
      </c>
      <c r="D51" s="55">
        <v>45147</v>
      </c>
      <c r="E51" s="55">
        <v>45147</v>
      </c>
      <c r="F51" s="57" t="s">
        <v>508</v>
      </c>
      <c r="G51" s="58" t="s">
        <v>498</v>
      </c>
      <c r="H51" s="59" t="s">
        <v>400</v>
      </c>
      <c r="I51" s="68" t="s">
        <v>43</v>
      </c>
      <c r="J51" s="59"/>
      <c r="K51" s="59"/>
      <c r="L51" s="59"/>
      <c r="M51" s="60">
        <v>222.66</v>
      </c>
      <c r="N51" s="61">
        <f t="shared" si="0"/>
        <v>0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</row>
    <row r="52" spans="1:90" s="4" customFormat="1" ht="21.75" customHeight="1" x14ac:dyDescent="0.25">
      <c r="A52" s="55" t="s">
        <v>657</v>
      </c>
      <c r="B52" s="55" t="s">
        <v>657</v>
      </c>
      <c r="C52" s="57" t="s">
        <v>509</v>
      </c>
      <c r="D52" s="55" t="s">
        <v>657</v>
      </c>
      <c r="E52" s="55" t="s">
        <v>657</v>
      </c>
      <c r="F52" s="57" t="s">
        <v>509</v>
      </c>
      <c r="G52" s="58" t="s">
        <v>499</v>
      </c>
      <c r="H52" s="59" t="s">
        <v>400</v>
      </c>
      <c r="I52" s="68" t="s">
        <v>43</v>
      </c>
      <c r="J52" s="59">
        <v>1</v>
      </c>
      <c r="K52" s="59"/>
      <c r="L52" s="59"/>
      <c r="M52" s="60">
        <v>808.3</v>
      </c>
      <c r="N52" s="61">
        <f t="shared" si="0"/>
        <v>808.3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</row>
    <row r="53" spans="1:90" s="5" customFormat="1" ht="21.75" customHeight="1" x14ac:dyDescent="0.25">
      <c r="A53" s="55" t="s">
        <v>452</v>
      </c>
      <c r="B53" s="56" t="s">
        <v>452</v>
      </c>
      <c r="C53" s="57" t="s">
        <v>453</v>
      </c>
      <c r="D53" s="55" t="s">
        <v>452</v>
      </c>
      <c r="E53" s="56" t="s">
        <v>452</v>
      </c>
      <c r="F53" s="57" t="s">
        <v>453</v>
      </c>
      <c r="G53" s="58" t="s">
        <v>429</v>
      </c>
      <c r="H53" s="59" t="s">
        <v>188</v>
      </c>
      <c r="I53" s="68" t="s">
        <v>43</v>
      </c>
      <c r="J53" s="59">
        <v>1</v>
      </c>
      <c r="K53" s="59"/>
      <c r="L53" s="59"/>
      <c r="M53" s="60">
        <v>2324.6</v>
      </c>
      <c r="N53" s="61">
        <f t="shared" si="0"/>
        <v>2324.6</v>
      </c>
    </row>
    <row r="54" spans="1:90" s="5" customFormat="1" ht="21.75" customHeight="1" x14ac:dyDescent="0.25">
      <c r="A54" s="55" t="s">
        <v>452</v>
      </c>
      <c r="B54" s="56" t="s">
        <v>452</v>
      </c>
      <c r="C54" s="57" t="s">
        <v>455</v>
      </c>
      <c r="D54" s="55" t="s">
        <v>452</v>
      </c>
      <c r="E54" s="56" t="s">
        <v>452</v>
      </c>
      <c r="F54" s="57" t="s">
        <v>455</v>
      </c>
      <c r="G54" s="58" t="s">
        <v>454</v>
      </c>
      <c r="H54" s="59" t="s">
        <v>188</v>
      </c>
      <c r="I54" s="68" t="s">
        <v>43</v>
      </c>
      <c r="J54" s="59">
        <v>2</v>
      </c>
      <c r="K54" s="59"/>
      <c r="L54" s="59"/>
      <c r="M54" s="60">
        <v>1935</v>
      </c>
      <c r="N54" s="61">
        <f t="shared" si="0"/>
        <v>3870</v>
      </c>
    </row>
    <row r="55" spans="1:90" s="5" customFormat="1" ht="21.75" customHeight="1" x14ac:dyDescent="0.25">
      <c r="A55" s="55" t="s">
        <v>452</v>
      </c>
      <c r="B55" s="56" t="s">
        <v>452</v>
      </c>
      <c r="C55" s="57" t="s">
        <v>456</v>
      </c>
      <c r="D55" s="55" t="s">
        <v>452</v>
      </c>
      <c r="E55" s="56" t="s">
        <v>452</v>
      </c>
      <c r="F55" s="57" t="s">
        <v>456</v>
      </c>
      <c r="G55" s="58" t="s">
        <v>458</v>
      </c>
      <c r="H55" s="59" t="s">
        <v>188</v>
      </c>
      <c r="I55" s="68" t="s">
        <v>43</v>
      </c>
      <c r="J55" s="59">
        <v>2</v>
      </c>
      <c r="K55" s="59"/>
      <c r="L55" s="59"/>
      <c r="M55" s="60">
        <v>1935</v>
      </c>
      <c r="N55" s="61">
        <f t="shared" si="0"/>
        <v>3870</v>
      </c>
    </row>
    <row r="56" spans="1:90" s="5" customFormat="1" ht="21.75" customHeight="1" x14ac:dyDescent="0.25">
      <c r="A56" s="55" t="s">
        <v>452</v>
      </c>
      <c r="B56" s="56" t="s">
        <v>452</v>
      </c>
      <c r="C56" s="57" t="s">
        <v>457</v>
      </c>
      <c r="D56" s="55" t="s">
        <v>452</v>
      </c>
      <c r="E56" s="56" t="s">
        <v>452</v>
      </c>
      <c r="F56" s="57" t="s">
        <v>457</v>
      </c>
      <c r="G56" s="58" t="s">
        <v>459</v>
      </c>
      <c r="H56" s="59" t="s">
        <v>188</v>
      </c>
      <c r="I56" s="68" t="s">
        <v>43</v>
      </c>
      <c r="J56" s="59">
        <v>2</v>
      </c>
      <c r="K56" s="59"/>
      <c r="L56" s="59"/>
      <c r="M56" s="60">
        <v>1935</v>
      </c>
      <c r="N56" s="61">
        <f t="shared" si="0"/>
        <v>3870</v>
      </c>
    </row>
    <row r="57" spans="1:90" s="5" customFormat="1" ht="21.75" customHeight="1" x14ac:dyDescent="0.25">
      <c r="A57" s="55">
        <v>44292</v>
      </c>
      <c r="B57" s="56">
        <v>44292</v>
      </c>
      <c r="C57" s="57">
        <v>88711103192</v>
      </c>
      <c r="D57" s="55">
        <v>44292</v>
      </c>
      <c r="E57" s="56">
        <v>44292</v>
      </c>
      <c r="F57" s="57">
        <v>88711103192</v>
      </c>
      <c r="G57" s="58" t="s">
        <v>374</v>
      </c>
      <c r="H57" s="59" t="s">
        <v>188</v>
      </c>
      <c r="I57" s="68" t="s">
        <v>43</v>
      </c>
      <c r="J57" s="59"/>
      <c r="K57" s="59"/>
      <c r="L57" s="59"/>
      <c r="M57" s="60">
        <v>5600</v>
      </c>
      <c r="N57" s="61">
        <f t="shared" si="0"/>
        <v>0</v>
      </c>
    </row>
    <row r="58" spans="1:90" s="5" customFormat="1" ht="21.75" customHeight="1" x14ac:dyDescent="0.25">
      <c r="A58" s="55">
        <v>44812</v>
      </c>
      <c r="B58" s="56">
        <v>44812</v>
      </c>
      <c r="C58" s="57">
        <v>88711103192</v>
      </c>
      <c r="D58" s="55">
        <v>44812</v>
      </c>
      <c r="E58" s="56">
        <v>44812</v>
      </c>
      <c r="F58" s="57">
        <v>88711103192</v>
      </c>
      <c r="G58" s="58" t="s">
        <v>258</v>
      </c>
      <c r="H58" s="59" t="s">
        <v>188</v>
      </c>
      <c r="I58" s="68" t="s">
        <v>43</v>
      </c>
      <c r="J58" s="59">
        <v>2</v>
      </c>
      <c r="K58" s="59"/>
      <c r="L58" s="59"/>
      <c r="M58" s="60">
        <v>5600</v>
      </c>
      <c r="N58" s="61">
        <f t="shared" si="0"/>
        <v>11200</v>
      </c>
    </row>
    <row r="59" spans="1:90" s="5" customFormat="1" ht="21.75" customHeight="1" x14ac:dyDescent="0.25">
      <c r="A59" s="55">
        <v>44292</v>
      </c>
      <c r="B59" s="56">
        <v>44292</v>
      </c>
      <c r="C59" s="57">
        <v>8871103193</v>
      </c>
      <c r="D59" s="55">
        <v>44292</v>
      </c>
      <c r="E59" s="56">
        <v>44292</v>
      </c>
      <c r="F59" s="57">
        <v>8871103193</v>
      </c>
      <c r="G59" s="58" t="s">
        <v>259</v>
      </c>
      <c r="H59" s="59" t="s">
        <v>188</v>
      </c>
      <c r="I59" s="68" t="s">
        <v>3</v>
      </c>
      <c r="J59" s="59">
        <v>1</v>
      </c>
      <c r="K59" s="59"/>
      <c r="L59" s="59"/>
      <c r="M59" s="60">
        <v>5600</v>
      </c>
      <c r="N59" s="61">
        <f t="shared" si="0"/>
        <v>5600</v>
      </c>
    </row>
    <row r="60" spans="1:90" s="5" customFormat="1" ht="21.75" customHeight="1" x14ac:dyDescent="0.25">
      <c r="A60" s="55">
        <v>44292</v>
      </c>
      <c r="B60" s="56">
        <v>44292</v>
      </c>
      <c r="C60" s="57">
        <v>887111103192</v>
      </c>
      <c r="D60" s="55">
        <v>44292</v>
      </c>
      <c r="E60" s="56">
        <v>44292</v>
      </c>
      <c r="F60" s="57">
        <v>887111103192</v>
      </c>
      <c r="G60" s="58" t="s">
        <v>257</v>
      </c>
      <c r="H60" s="59" t="s">
        <v>188</v>
      </c>
      <c r="I60" s="68" t="s">
        <v>3</v>
      </c>
      <c r="J60" s="59">
        <v>1</v>
      </c>
      <c r="K60" s="59"/>
      <c r="L60" s="59"/>
      <c r="M60" s="60">
        <v>5600</v>
      </c>
      <c r="N60" s="61">
        <f t="shared" si="0"/>
        <v>5600</v>
      </c>
    </row>
    <row r="61" spans="1:90" s="5" customFormat="1" ht="21.75" customHeight="1" x14ac:dyDescent="0.25">
      <c r="A61" s="55" t="s">
        <v>11</v>
      </c>
      <c r="B61" s="56" t="s">
        <v>11</v>
      </c>
      <c r="C61" s="57" t="s">
        <v>29</v>
      </c>
      <c r="D61" s="55" t="s">
        <v>11</v>
      </c>
      <c r="E61" s="56" t="s">
        <v>11</v>
      </c>
      <c r="F61" s="57" t="s">
        <v>29</v>
      </c>
      <c r="G61" s="58" t="s">
        <v>681</v>
      </c>
      <c r="H61" s="59" t="s">
        <v>189</v>
      </c>
      <c r="I61" s="68" t="s">
        <v>43</v>
      </c>
      <c r="J61" s="59">
        <v>16</v>
      </c>
      <c r="K61" s="59"/>
      <c r="L61" s="59"/>
      <c r="M61" s="60">
        <v>586.79</v>
      </c>
      <c r="N61" s="61">
        <f t="shared" si="0"/>
        <v>9388.64</v>
      </c>
    </row>
    <row r="62" spans="1:90" s="5" customFormat="1" ht="21.75" customHeight="1" x14ac:dyDescent="0.25">
      <c r="A62" s="55" t="s">
        <v>474</v>
      </c>
      <c r="B62" s="56" t="s">
        <v>474</v>
      </c>
      <c r="C62" s="57">
        <v>7703147047039</v>
      </c>
      <c r="D62" s="55" t="s">
        <v>474</v>
      </c>
      <c r="E62" s="56" t="s">
        <v>474</v>
      </c>
      <c r="F62" s="57">
        <v>7703147047039</v>
      </c>
      <c r="G62" s="58" t="s">
        <v>70</v>
      </c>
      <c r="H62" s="59" t="s">
        <v>173</v>
      </c>
      <c r="I62" s="68" t="s">
        <v>43</v>
      </c>
      <c r="J62" s="59">
        <v>26</v>
      </c>
      <c r="K62" s="59"/>
      <c r="L62" s="59"/>
      <c r="M62" s="60">
        <v>200.7</v>
      </c>
      <c r="N62" s="61">
        <f t="shared" si="0"/>
        <v>5218.2</v>
      </c>
    </row>
    <row r="63" spans="1:90" s="5" customFormat="1" ht="21.75" customHeight="1" x14ac:dyDescent="0.25">
      <c r="A63" s="55" t="s">
        <v>474</v>
      </c>
      <c r="B63" s="56" t="s">
        <v>474</v>
      </c>
      <c r="C63" s="57">
        <v>7410010319161</v>
      </c>
      <c r="D63" s="55" t="s">
        <v>474</v>
      </c>
      <c r="E63" s="56" t="s">
        <v>474</v>
      </c>
      <c r="F63" s="57">
        <v>7410010319161</v>
      </c>
      <c r="G63" s="58" t="s">
        <v>69</v>
      </c>
      <c r="H63" s="59" t="s">
        <v>173</v>
      </c>
      <c r="I63" s="68" t="s">
        <v>43</v>
      </c>
      <c r="J63" s="59">
        <f>2+5</f>
        <v>7</v>
      </c>
      <c r="K63" s="59"/>
      <c r="L63" s="59"/>
      <c r="M63" s="60">
        <v>49.15</v>
      </c>
      <c r="N63" s="61">
        <f t="shared" si="0"/>
        <v>344.05</v>
      </c>
    </row>
    <row r="64" spans="1:90" s="5" customFormat="1" ht="21.75" customHeight="1" x14ac:dyDescent="0.25">
      <c r="A64" s="55">
        <v>44988</v>
      </c>
      <c r="B64" s="56">
        <v>44988</v>
      </c>
      <c r="C64" s="57">
        <v>655535101403</v>
      </c>
      <c r="D64" s="55">
        <v>44988</v>
      </c>
      <c r="E64" s="56">
        <v>44988</v>
      </c>
      <c r="F64" s="57">
        <v>655535101403</v>
      </c>
      <c r="G64" s="58" t="s">
        <v>68</v>
      </c>
      <c r="H64" s="59" t="s">
        <v>193</v>
      </c>
      <c r="I64" s="68" t="s">
        <v>43</v>
      </c>
      <c r="J64" s="59">
        <v>42</v>
      </c>
      <c r="K64" s="59"/>
      <c r="L64" s="59"/>
      <c r="M64" s="60">
        <v>36</v>
      </c>
      <c r="N64" s="61">
        <f t="shared" si="0"/>
        <v>1512</v>
      </c>
    </row>
    <row r="65" spans="1:14" s="5" customFormat="1" ht="21.75" customHeight="1" x14ac:dyDescent="0.25">
      <c r="A65" s="55">
        <v>45239</v>
      </c>
      <c r="B65" s="56">
        <v>45239</v>
      </c>
      <c r="C65" s="57" t="s">
        <v>610</v>
      </c>
      <c r="D65" s="55">
        <v>45239</v>
      </c>
      <c r="E65" s="56">
        <v>45239</v>
      </c>
      <c r="F65" s="57" t="s">
        <v>610</v>
      </c>
      <c r="G65" s="58" t="s">
        <v>583</v>
      </c>
      <c r="H65" s="59" t="s">
        <v>193</v>
      </c>
      <c r="I65" s="68" t="s">
        <v>43</v>
      </c>
      <c r="J65" s="59">
        <v>18</v>
      </c>
      <c r="K65" s="59"/>
      <c r="L65" s="59"/>
      <c r="M65" s="60">
        <v>35.4</v>
      </c>
      <c r="N65" s="61">
        <f t="shared" si="0"/>
        <v>637.19999999999993</v>
      </c>
    </row>
    <row r="66" spans="1:14" s="5" customFormat="1" ht="21.75" customHeight="1" x14ac:dyDescent="0.25">
      <c r="A66" s="55">
        <v>44023</v>
      </c>
      <c r="B66" s="56">
        <v>44023</v>
      </c>
      <c r="C66" s="57" t="s">
        <v>35</v>
      </c>
      <c r="D66" s="55">
        <v>44023</v>
      </c>
      <c r="E66" s="56">
        <v>44023</v>
      </c>
      <c r="F66" s="57" t="s">
        <v>35</v>
      </c>
      <c r="G66" s="58" t="s">
        <v>136</v>
      </c>
      <c r="H66" s="59" t="s">
        <v>192</v>
      </c>
      <c r="I66" s="68" t="s">
        <v>43</v>
      </c>
      <c r="J66" s="59"/>
      <c r="K66" s="59"/>
      <c r="L66" s="59"/>
      <c r="M66" s="60">
        <v>174.02</v>
      </c>
      <c r="N66" s="61">
        <f t="shared" si="0"/>
        <v>0</v>
      </c>
    </row>
    <row r="67" spans="1:14" s="5" customFormat="1" ht="21.75" customHeight="1" x14ac:dyDescent="0.25">
      <c r="A67" s="55"/>
      <c r="B67" s="56"/>
      <c r="C67" s="57"/>
      <c r="D67" s="55" t="s">
        <v>135</v>
      </c>
      <c r="E67" s="56" t="s">
        <v>135</v>
      </c>
      <c r="F67" s="57" t="s">
        <v>133</v>
      </c>
      <c r="G67" s="58" t="s">
        <v>687</v>
      </c>
      <c r="H67" s="59" t="s">
        <v>192</v>
      </c>
      <c r="I67" s="68" t="s">
        <v>43</v>
      </c>
      <c r="J67" s="59">
        <v>99</v>
      </c>
      <c r="K67" s="59"/>
      <c r="L67" s="59"/>
      <c r="M67" s="60">
        <v>55</v>
      </c>
      <c r="N67" s="61">
        <f t="shared" si="0"/>
        <v>5445</v>
      </c>
    </row>
    <row r="68" spans="1:14" s="5" customFormat="1" ht="21.75" customHeight="1" x14ac:dyDescent="0.25">
      <c r="A68" s="55">
        <v>43436</v>
      </c>
      <c r="B68" s="56">
        <v>43436</v>
      </c>
      <c r="C68" s="57">
        <v>6925410800559</v>
      </c>
      <c r="D68" s="55">
        <v>43436</v>
      </c>
      <c r="E68" s="56">
        <v>43436</v>
      </c>
      <c r="F68" s="57">
        <v>6925410800559</v>
      </c>
      <c r="G68" s="58" t="s">
        <v>75</v>
      </c>
      <c r="H68" s="59" t="s">
        <v>182</v>
      </c>
      <c r="I68" s="62" t="s">
        <v>49</v>
      </c>
      <c r="J68" s="59">
        <v>24</v>
      </c>
      <c r="K68" s="59"/>
      <c r="L68" s="59"/>
      <c r="M68" s="60">
        <v>34.409999999999997</v>
      </c>
      <c r="N68" s="61">
        <f t="shared" si="0"/>
        <v>825.83999999999992</v>
      </c>
    </row>
    <row r="69" spans="1:14" s="5" customFormat="1" ht="21.75" customHeight="1" x14ac:dyDescent="0.25">
      <c r="A69" s="55">
        <v>43436</v>
      </c>
      <c r="B69" s="56">
        <v>43436</v>
      </c>
      <c r="C69" s="57">
        <v>6912341251338</v>
      </c>
      <c r="D69" s="55">
        <v>43436</v>
      </c>
      <c r="E69" s="56">
        <v>43436</v>
      </c>
      <c r="F69" s="57">
        <v>6912341251338</v>
      </c>
      <c r="G69" s="58" t="s">
        <v>160</v>
      </c>
      <c r="H69" s="59" t="s">
        <v>167</v>
      </c>
      <c r="I69" s="68" t="s">
        <v>49</v>
      </c>
      <c r="J69" s="59">
        <v>46</v>
      </c>
      <c r="K69" s="59"/>
      <c r="L69" s="59"/>
      <c r="M69" s="60">
        <v>12.29</v>
      </c>
      <c r="N69" s="61">
        <f t="shared" si="0"/>
        <v>565.33999999999992</v>
      </c>
    </row>
    <row r="70" spans="1:14" s="5" customFormat="1" ht="21.75" customHeight="1" x14ac:dyDescent="0.25">
      <c r="A70" s="55"/>
      <c r="B70" s="56"/>
      <c r="C70" s="57"/>
      <c r="D70" s="55">
        <v>43436</v>
      </c>
      <c r="E70" s="56">
        <v>43436</v>
      </c>
      <c r="F70" s="57">
        <v>691234125129</v>
      </c>
      <c r="G70" s="58" t="s">
        <v>700</v>
      </c>
      <c r="H70" s="59" t="s">
        <v>167</v>
      </c>
      <c r="I70" s="68" t="s">
        <v>126</v>
      </c>
      <c r="J70" s="59">
        <v>1</v>
      </c>
      <c r="K70" s="59"/>
      <c r="L70" s="59"/>
      <c r="M70" s="60">
        <v>19</v>
      </c>
      <c r="N70" s="61">
        <f t="shared" si="0"/>
        <v>19</v>
      </c>
    </row>
    <row r="71" spans="1:14" s="5" customFormat="1" ht="21.75" customHeight="1" x14ac:dyDescent="0.25">
      <c r="A71" s="55">
        <v>45210</v>
      </c>
      <c r="B71" s="56">
        <v>45210</v>
      </c>
      <c r="C71" s="57">
        <v>35406036353</v>
      </c>
      <c r="D71" s="55">
        <v>45210</v>
      </c>
      <c r="E71" s="56">
        <v>45210</v>
      </c>
      <c r="F71" s="57">
        <v>35406036353</v>
      </c>
      <c r="G71" s="58" t="s">
        <v>271</v>
      </c>
      <c r="H71" s="59" t="s">
        <v>398</v>
      </c>
      <c r="I71" s="68" t="s">
        <v>43</v>
      </c>
      <c r="J71" s="59">
        <v>12</v>
      </c>
      <c r="K71" s="59"/>
      <c r="L71" s="59"/>
      <c r="M71" s="60">
        <v>548.70000000000005</v>
      </c>
      <c r="N71" s="61">
        <f t="shared" si="0"/>
        <v>6584.4000000000005</v>
      </c>
    </row>
    <row r="72" spans="1:14" s="5" customFormat="1" ht="21.75" customHeight="1" x14ac:dyDescent="0.25">
      <c r="A72" s="55" t="s">
        <v>674</v>
      </c>
      <c r="B72" s="56" t="s">
        <v>674</v>
      </c>
      <c r="C72" s="57" t="s">
        <v>542</v>
      </c>
      <c r="D72" s="55" t="s">
        <v>674</v>
      </c>
      <c r="E72" s="56" t="s">
        <v>674</v>
      </c>
      <c r="F72" s="57" t="s">
        <v>542</v>
      </c>
      <c r="G72" s="58" t="s">
        <v>627</v>
      </c>
      <c r="H72" s="59" t="s">
        <v>398</v>
      </c>
      <c r="I72" s="68" t="s">
        <v>43</v>
      </c>
      <c r="J72" s="59">
        <v>72</v>
      </c>
      <c r="K72" s="59"/>
      <c r="L72" s="59"/>
      <c r="M72" s="60">
        <v>41.3</v>
      </c>
      <c r="N72" s="61">
        <f t="shared" si="0"/>
        <v>2973.6</v>
      </c>
    </row>
    <row r="73" spans="1:14" s="5" customFormat="1" ht="21.75" customHeight="1" x14ac:dyDescent="0.25">
      <c r="A73" s="55">
        <v>45089</v>
      </c>
      <c r="B73" s="56">
        <v>45089</v>
      </c>
      <c r="C73" s="57" t="s">
        <v>626</v>
      </c>
      <c r="D73" s="55">
        <v>45089</v>
      </c>
      <c r="E73" s="56">
        <v>45089</v>
      </c>
      <c r="F73" s="57" t="s">
        <v>626</v>
      </c>
      <c r="G73" s="58" t="s">
        <v>628</v>
      </c>
      <c r="H73" s="59" t="s">
        <v>398</v>
      </c>
      <c r="I73" s="68" t="s">
        <v>43</v>
      </c>
      <c r="J73" s="59">
        <v>96</v>
      </c>
      <c r="K73" s="59"/>
      <c r="L73" s="59"/>
      <c r="M73" s="60">
        <v>37.36</v>
      </c>
      <c r="N73" s="61">
        <f t="shared" si="0"/>
        <v>3586.56</v>
      </c>
    </row>
    <row r="74" spans="1:14" s="5" customFormat="1" ht="21.75" customHeight="1" x14ac:dyDescent="0.25">
      <c r="A74" s="55"/>
      <c r="B74" s="56"/>
      <c r="C74" s="57"/>
      <c r="D74" s="55" t="s">
        <v>263</v>
      </c>
      <c r="E74" s="56" t="s">
        <v>263</v>
      </c>
      <c r="F74" s="57" t="s">
        <v>706</v>
      </c>
      <c r="G74" s="58" t="s">
        <v>676</v>
      </c>
      <c r="H74" s="59" t="s">
        <v>227</v>
      </c>
      <c r="I74" s="68" t="s">
        <v>43</v>
      </c>
      <c r="J74" s="59">
        <v>100</v>
      </c>
      <c r="K74" s="59"/>
      <c r="L74" s="59"/>
      <c r="M74" s="60">
        <v>389.4</v>
      </c>
      <c r="N74" s="61">
        <f t="shared" si="0"/>
        <v>38940</v>
      </c>
    </row>
    <row r="75" spans="1:14" s="5" customFormat="1" ht="21.75" customHeight="1" x14ac:dyDescent="0.25">
      <c r="A75" s="55">
        <v>45239</v>
      </c>
      <c r="B75" s="56">
        <v>45239</v>
      </c>
      <c r="C75" s="57">
        <v>9556091111022</v>
      </c>
      <c r="D75" s="55">
        <v>45239</v>
      </c>
      <c r="E75" s="56">
        <v>45239</v>
      </c>
      <c r="F75" s="57">
        <v>9556091111022</v>
      </c>
      <c r="G75" s="58" t="s">
        <v>253</v>
      </c>
      <c r="H75" s="59" t="s">
        <v>185</v>
      </c>
      <c r="I75" s="68" t="s">
        <v>43</v>
      </c>
      <c r="J75" s="59">
        <v>46</v>
      </c>
      <c r="K75" s="59"/>
      <c r="L75" s="59"/>
      <c r="M75" s="60">
        <v>57.95</v>
      </c>
      <c r="N75" s="61">
        <f t="shared" si="0"/>
        <v>2665.7000000000003</v>
      </c>
    </row>
    <row r="76" spans="1:14" s="5" customFormat="1" ht="21.75" customHeight="1" x14ac:dyDescent="0.25">
      <c r="A76" s="55">
        <v>44988</v>
      </c>
      <c r="B76" s="56">
        <v>44988</v>
      </c>
      <c r="C76" s="57">
        <v>6953070996770</v>
      </c>
      <c r="D76" s="55">
        <v>44988</v>
      </c>
      <c r="E76" s="56">
        <v>44988</v>
      </c>
      <c r="F76" s="57">
        <v>6953070996770</v>
      </c>
      <c r="G76" s="58" t="s">
        <v>219</v>
      </c>
      <c r="H76" s="59" t="s">
        <v>185</v>
      </c>
      <c r="I76" s="68" t="s">
        <v>43</v>
      </c>
      <c r="J76" s="59">
        <v>39</v>
      </c>
      <c r="K76" s="59"/>
      <c r="L76" s="59"/>
      <c r="M76" s="60">
        <v>64.459999999999994</v>
      </c>
      <c r="N76" s="61">
        <f t="shared" si="0"/>
        <v>2513.9399999999996</v>
      </c>
    </row>
    <row r="77" spans="1:14" s="5" customFormat="1" ht="21.75" customHeight="1" x14ac:dyDescent="0.25">
      <c r="A77" s="55" t="s">
        <v>644</v>
      </c>
      <c r="B77" s="56" t="s">
        <v>644</v>
      </c>
      <c r="C77" s="57" t="s">
        <v>556</v>
      </c>
      <c r="D77" s="55" t="s">
        <v>644</v>
      </c>
      <c r="E77" s="56" t="s">
        <v>644</v>
      </c>
      <c r="F77" s="57" t="s">
        <v>556</v>
      </c>
      <c r="G77" s="58" t="s">
        <v>488</v>
      </c>
      <c r="H77" s="59" t="s">
        <v>169</v>
      </c>
      <c r="I77" s="68" t="s">
        <v>238</v>
      </c>
      <c r="J77" s="59">
        <v>7</v>
      </c>
      <c r="K77" s="59"/>
      <c r="L77" s="59"/>
      <c r="M77" s="60">
        <v>112.1</v>
      </c>
      <c r="N77" s="61">
        <f t="shared" si="0"/>
        <v>784.69999999999993</v>
      </c>
    </row>
    <row r="78" spans="1:14" s="5" customFormat="1" ht="21.75" customHeight="1" x14ac:dyDescent="0.25">
      <c r="A78" s="55" t="s">
        <v>415</v>
      </c>
      <c r="B78" s="56" t="s">
        <v>415</v>
      </c>
      <c r="C78" s="57" t="s">
        <v>416</v>
      </c>
      <c r="D78" s="55" t="s">
        <v>415</v>
      </c>
      <c r="E78" s="56" t="s">
        <v>415</v>
      </c>
      <c r="F78" s="57" t="s">
        <v>416</v>
      </c>
      <c r="G78" s="58" t="s">
        <v>417</v>
      </c>
      <c r="H78" s="59" t="s">
        <v>449</v>
      </c>
      <c r="I78" s="68" t="s">
        <v>43</v>
      </c>
      <c r="J78" s="59">
        <v>124</v>
      </c>
      <c r="K78" s="59"/>
      <c r="L78" s="59"/>
      <c r="M78" s="60">
        <v>2183</v>
      </c>
      <c r="N78" s="61">
        <f t="shared" si="0"/>
        <v>270692</v>
      </c>
    </row>
    <row r="79" spans="1:14" s="5" customFormat="1" ht="21.75" customHeight="1" x14ac:dyDescent="0.25">
      <c r="A79" s="55">
        <v>45174</v>
      </c>
      <c r="B79" s="55">
        <v>45174</v>
      </c>
      <c r="C79" s="57">
        <v>7453015132250</v>
      </c>
      <c r="D79" s="55">
        <v>45174</v>
      </c>
      <c r="E79" s="55">
        <v>45174</v>
      </c>
      <c r="F79" s="57">
        <v>7453015132250</v>
      </c>
      <c r="G79" s="58" t="s">
        <v>409</v>
      </c>
      <c r="H79" s="59" t="s">
        <v>448</v>
      </c>
      <c r="I79" s="68" t="s">
        <v>47</v>
      </c>
      <c r="J79" s="59">
        <v>10</v>
      </c>
      <c r="K79" s="59"/>
      <c r="L79" s="59"/>
      <c r="M79" s="60">
        <v>363.52</v>
      </c>
      <c r="N79" s="61">
        <f t="shared" si="0"/>
        <v>3635.2</v>
      </c>
    </row>
    <row r="80" spans="1:14" s="5" customFormat="1" ht="21.75" customHeight="1" x14ac:dyDescent="0.25">
      <c r="A80" s="55">
        <v>45147</v>
      </c>
      <c r="B80" s="55">
        <v>45147</v>
      </c>
      <c r="C80" s="57">
        <v>6934624431145</v>
      </c>
      <c r="D80" s="55">
        <v>45147</v>
      </c>
      <c r="E80" s="55">
        <v>45147</v>
      </c>
      <c r="F80" s="57">
        <v>6934624431145</v>
      </c>
      <c r="G80" s="58" t="s">
        <v>408</v>
      </c>
      <c r="H80" s="59" t="s">
        <v>448</v>
      </c>
      <c r="I80" s="68" t="s">
        <v>47</v>
      </c>
      <c r="J80" s="59">
        <v>12</v>
      </c>
      <c r="K80" s="59"/>
      <c r="L80" s="59"/>
      <c r="M80" s="60">
        <v>406.33</v>
      </c>
      <c r="N80" s="61">
        <f t="shared" si="0"/>
        <v>4875.96</v>
      </c>
    </row>
    <row r="81" spans="1:27" s="5" customFormat="1" ht="21.75" customHeight="1" x14ac:dyDescent="0.25">
      <c r="A81" s="55">
        <v>43781</v>
      </c>
      <c r="B81" s="56">
        <v>43781</v>
      </c>
      <c r="C81" s="57">
        <v>7462853700446</v>
      </c>
      <c r="D81" s="55">
        <v>43781</v>
      </c>
      <c r="E81" s="56">
        <v>43781</v>
      </c>
      <c r="F81" s="57">
        <v>7462853700446</v>
      </c>
      <c r="G81" s="58" t="s">
        <v>64</v>
      </c>
      <c r="H81" s="59" t="s">
        <v>169</v>
      </c>
      <c r="I81" s="68" t="s">
        <v>43</v>
      </c>
      <c r="J81" s="59">
        <v>5</v>
      </c>
      <c r="K81" s="59"/>
      <c r="L81" s="59"/>
      <c r="M81" s="60">
        <v>354</v>
      </c>
      <c r="N81" s="61">
        <f t="shared" si="0"/>
        <v>1770</v>
      </c>
    </row>
    <row r="82" spans="1:27" s="5" customFormat="1" ht="21.75" customHeight="1" x14ac:dyDescent="0.25">
      <c r="A82" s="55" t="s">
        <v>263</v>
      </c>
      <c r="B82" s="56" t="s">
        <v>263</v>
      </c>
      <c r="C82" s="57" t="s">
        <v>322</v>
      </c>
      <c r="D82" s="55" t="s">
        <v>263</v>
      </c>
      <c r="E82" s="56" t="s">
        <v>263</v>
      </c>
      <c r="F82" s="57" t="s">
        <v>322</v>
      </c>
      <c r="G82" s="58" t="s">
        <v>299</v>
      </c>
      <c r="H82" s="59" t="s">
        <v>227</v>
      </c>
      <c r="I82" s="68" t="s">
        <v>43</v>
      </c>
      <c r="J82" s="59">
        <v>111</v>
      </c>
      <c r="K82" s="59"/>
      <c r="L82" s="59"/>
      <c r="M82" s="60">
        <v>188.8</v>
      </c>
      <c r="N82" s="61">
        <f t="shared" si="0"/>
        <v>20956.800000000003</v>
      </c>
    </row>
    <row r="83" spans="1:27" s="5" customFormat="1" ht="21.75" customHeight="1" x14ac:dyDescent="0.25">
      <c r="A83" s="55" t="s">
        <v>263</v>
      </c>
      <c r="B83" s="56" t="s">
        <v>263</v>
      </c>
      <c r="C83" s="57" t="s">
        <v>323</v>
      </c>
      <c r="D83" s="55" t="s">
        <v>263</v>
      </c>
      <c r="E83" s="56" t="s">
        <v>263</v>
      </c>
      <c r="F83" s="57" t="s">
        <v>323</v>
      </c>
      <c r="G83" s="58" t="s">
        <v>301</v>
      </c>
      <c r="H83" s="59" t="s">
        <v>227</v>
      </c>
      <c r="I83" s="68" t="s">
        <v>43</v>
      </c>
      <c r="J83" s="59">
        <v>27</v>
      </c>
      <c r="K83" s="59"/>
      <c r="L83" s="59"/>
      <c r="M83" s="60">
        <v>224.2</v>
      </c>
      <c r="N83" s="61">
        <f t="shared" si="0"/>
        <v>6053.4</v>
      </c>
    </row>
    <row r="84" spans="1:27" s="5" customFormat="1" ht="21.75" customHeight="1" x14ac:dyDescent="0.25">
      <c r="A84" s="55" t="s">
        <v>263</v>
      </c>
      <c r="B84" s="56" t="s">
        <v>263</v>
      </c>
      <c r="C84" s="57" t="s">
        <v>324</v>
      </c>
      <c r="D84" s="55" t="s">
        <v>263</v>
      </c>
      <c r="E84" s="56" t="s">
        <v>263</v>
      </c>
      <c r="F84" s="57" t="s">
        <v>324</v>
      </c>
      <c r="G84" s="58" t="s">
        <v>302</v>
      </c>
      <c r="H84" s="59" t="s">
        <v>227</v>
      </c>
      <c r="I84" s="68" t="s">
        <v>43</v>
      </c>
      <c r="J84" s="59">
        <v>24</v>
      </c>
      <c r="K84" s="59"/>
      <c r="L84" s="59"/>
      <c r="M84" s="60">
        <v>199.89</v>
      </c>
      <c r="N84" s="61">
        <f t="shared" si="0"/>
        <v>4797.3599999999997</v>
      </c>
    </row>
    <row r="85" spans="1:27" s="5" customFormat="1" ht="21.75" customHeight="1" x14ac:dyDescent="0.25">
      <c r="A85" s="55" t="s">
        <v>263</v>
      </c>
      <c r="B85" s="56" t="s">
        <v>263</v>
      </c>
      <c r="C85" s="57" t="s">
        <v>325</v>
      </c>
      <c r="D85" s="55" t="s">
        <v>263</v>
      </c>
      <c r="E85" s="56" t="s">
        <v>263</v>
      </c>
      <c r="F85" s="57" t="s">
        <v>325</v>
      </c>
      <c r="G85" s="58" t="s">
        <v>300</v>
      </c>
      <c r="H85" s="59" t="s">
        <v>227</v>
      </c>
      <c r="I85" s="68" t="s">
        <v>43</v>
      </c>
      <c r="J85" s="59">
        <v>42</v>
      </c>
      <c r="K85" s="59"/>
      <c r="L85" s="59"/>
      <c r="M85" s="60">
        <v>259.58</v>
      </c>
      <c r="N85" s="61">
        <f t="shared" si="0"/>
        <v>10902.359999999999</v>
      </c>
    </row>
    <row r="86" spans="1:27" s="5" customFormat="1" ht="21.75" customHeight="1" x14ac:dyDescent="0.25">
      <c r="A86" s="55" t="s">
        <v>263</v>
      </c>
      <c r="B86" s="56" t="s">
        <v>263</v>
      </c>
      <c r="C86" s="57" t="s">
        <v>326</v>
      </c>
      <c r="D86" s="55" t="s">
        <v>263</v>
      </c>
      <c r="E86" s="56" t="s">
        <v>263</v>
      </c>
      <c r="F86" s="57" t="s">
        <v>326</v>
      </c>
      <c r="G86" s="58" t="s">
        <v>298</v>
      </c>
      <c r="H86" s="59" t="s">
        <v>227</v>
      </c>
      <c r="I86" s="68" t="s">
        <v>43</v>
      </c>
      <c r="J86" s="59"/>
      <c r="K86" s="59"/>
      <c r="L86" s="59"/>
      <c r="M86" s="60">
        <v>265.5</v>
      </c>
      <c r="N86" s="61">
        <f t="shared" si="0"/>
        <v>0</v>
      </c>
    </row>
    <row r="87" spans="1:27" s="5" customFormat="1" ht="21.75" customHeight="1" x14ac:dyDescent="0.25">
      <c r="A87" s="55" t="s">
        <v>263</v>
      </c>
      <c r="B87" s="56" t="s">
        <v>263</v>
      </c>
      <c r="C87" s="57" t="s">
        <v>327</v>
      </c>
      <c r="D87" s="55" t="s">
        <v>263</v>
      </c>
      <c r="E87" s="56" t="s">
        <v>263</v>
      </c>
      <c r="F87" s="57" t="s">
        <v>327</v>
      </c>
      <c r="G87" s="58" t="s">
        <v>297</v>
      </c>
      <c r="H87" s="59" t="s">
        <v>319</v>
      </c>
      <c r="I87" s="68" t="s">
        <v>43</v>
      </c>
      <c r="J87" s="59">
        <v>45</v>
      </c>
      <c r="K87" s="59"/>
      <c r="L87" s="59"/>
      <c r="M87" s="60">
        <v>407.1</v>
      </c>
      <c r="N87" s="61">
        <f t="shared" si="0"/>
        <v>18319.5</v>
      </c>
    </row>
    <row r="88" spans="1:27" s="5" customFormat="1" ht="21.75" customHeight="1" x14ac:dyDescent="0.25">
      <c r="A88" s="55" t="s">
        <v>644</v>
      </c>
      <c r="B88" s="56" t="s">
        <v>644</v>
      </c>
      <c r="C88" s="57" t="s">
        <v>564</v>
      </c>
      <c r="D88" s="55" t="s">
        <v>644</v>
      </c>
      <c r="E88" s="56" t="s">
        <v>644</v>
      </c>
      <c r="F88" s="57" t="s">
        <v>564</v>
      </c>
      <c r="G88" s="58" t="s">
        <v>489</v>
      </c>
      <c r="H88" s="59" t="s">
        <v>169</v>
      </c>
      <c r="I88" s="68" t="s">
        <v>238</v>
      </c>
      <c r="J88" s="59">
        <v>4</v>
      </c>
      <c r="K88" s="59"/>
      <c r="L88" s="59"/>
      <c r="M88" s="60">
        <v>377.6</v>
      </c>
      <c r="N88" s="61">
        <f t="shared" si="0"/>
        <v>1510.4</v>
      </c>
    </row>
    <row r="89" spans="1:27" s="5" customFormat="1" ht="21.75" customHeight="1" x14ac:dyDescent="0.25">
      <c r="A89" s="55">
        <v>45265</v>
      </c>
      <c r="B89" s="56">
        <v>45265</v>
      </c>
      <c r="C89" s="57" t="s">
        <v>565</v>
      </c>
      <c r="D89" s="55">
        <v>45265</v>
      </c>
      <c r="E89" s="56">
        <v>45265</v>
      </c>
      <c r="F89" s="57" t="s">
        <v>565</v>
      </c>
      <c r="G89" s="58" t="s">
        <v>493</v>
      </c>
      <c r="H89" s="59" t="s">
        <v>169</v>
      </c>
      <c r="I89" s="68" t="s">
        <v>47</v>
      </c>
      <c r="J89" s="59">
        <v>20</v>
      </c>
      <c r="K89" s="59"/>
      <c r="L89" s="59"/>
      <c r="M89" s="60">
        <v>88.5</v>
      </c>
      <c r="N89" s="61">
        <f t="shared" si="0"/>
        <v>1770</v>
      </c>
    </row>
    <row r="90" spans="1:27" s="4" customFormat="1" ht="21.75" customHeight="1" x14ac:dyDescent="0.25">
      <c r="A90" s="63" t="s">
        <v>125</v>
      </c>
      <c r="B90" s="64" t="s">
        <v>125</v>
      </c>
      <c r="C90" s="65">
        <v>202000155003</v>
      </c>
      <c r="D90" s="63" t="s">
        <v>125</v>
      </c>
      <c r="E90" s="64" t="s">
        <v>125</v>
      </c>
      <c r="F90" s="65">
        <v>202000155003</v>
      </c>
      <c r="G90" s="66" t="s">
        <v>156</v>
      </c>
      <c r="H90" s="62" t="s">
        <v>169</v>
      </c>
      <c r="I90" s="62" t="s">
        <v>3</v>
      </c>
      <c r="J90" s="62">
        <v>12</v>
      </c>
      <c r="K90" s="62"/>
      <c r="L90" s="62"/>
      <c r="M90" s="67">
        <v>454.3</v>
      </c>
      <c r="N90" s="61">
        <f t="shared" si="0"/>
        <v>5451.6</v>
      </c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s="4" customFormat="1" ht="21.75" customHeight="1" x14ac:dyDescent="0.25">
      <c r="A91" s="63" t="s">
        <v>263</v>
      </c>
      <c r="B91" s="64" t="s">
        <v>263</v>
      </c>
      <c r="C91" s="65">
        <v>7806810251235</v>
      </c>
      <c r="D91" s="63" t="s">
        <v>263</v>
      </c>
      <c r="E91" s="64" t="s">
        <v>263</v>
      </c>
      <c r="F91" s="65">
        <v>7806810251235</v>
      </c>
      <c r="G91" s="66" t="s">
        <v>303</v>
      </c>
      <c r="H91" s="62" t="s">
        <v>227</v>
      </c>
      <c r="I91" s="62" t="s">
        <v>43</v>
      </c>
      <c r="J91" s="62">
        <v>5</v>
      </c>
      <c r="K91" s="62"/>
      <c r="L91" s="62"/>
      <c r="M91" s="67">
        <v>525.1</v>
      </c>
      <c r="N91" s="61">
        <f t="shared" si="0"/>
        <v>2625.5</v>
      </c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s="4" customFormat="1" ht="21.75" customHeight="1" x14ac:dyDescent="0.25">
      <c r="A92" s="63" t="s">
        <v>263</v>
      </c>
      <c r="B92" s="64" t="s">
        <v>263</v>
      </c>
      <c r="C92" s="65" t="s">
        <v>339</v>
      </c>
      <c r="D92" s="63" t="s">
        <v>263</v>
      </c>
      <c r="E92" s="64" t="s">
        <v>263</v>
      </c>
      <c r="F92" s="65" t="s">
        <v>339</v>
      </c>
      <c r="G92" s="66" t="s">
        <v>304</v>
      </c>
      <c r="H92" s="62" t="s">
        <v>227</v>
      </c>
      <c r="I92" s="62" t="s">
        <v>43</v>
      </c>
      <c r="J92" s="62">
        <v>4</v>
      </c>
      <c r="K92" s="62"/>
      <c r="L92" s="62"/>
      <c r="M92" s="67">
        <v>798.86</v>
      </c>
      <c r="N92" s="61">
        <f t="shared" si="0"/>
        <v>3195.44</v>
      </c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s="5" customFormat="1" ht="21.75" customHeight="1" x14ac:dyDescent="0.25">
      <c r="A93" s="55">
        <v>44023</v>
      </c>
      <c r="B93" s="56">
        <v>44023</v>
      </c>
      <c r="C93" s="57">
        <v>465007246308</v>
      </c>
      <c r="D93" s="55">
        <v>44023</v>
      </c>
      <c r="E93" s="56">
        <v>44023</v>
      </c>
      <c r="F93" s="57">
        <v>465007246308</v>
      </c>
      <c r="G93" s="58" t="s">
        <v>421</v>
      </c>
      <c r="H93" s="59" t="s">
        <v>174</v>
      </c>
      <c r="I93" s="68" t="s">
        <v>43</v>
      </c>
      <c r="J93" s="59">
        <v>2</v>
      </c>
      <c r="K93" s="59"/>
      <c r="L93" s="59"/>
      <c r="M93" s="60">
        <v>1652</v>
      </c>
      <c r="N93" s="61">
        <f t="shared" si="0"/>
        <v>3304</v>
      </c>
    </row>
    <row r="94" spans="1:27" s="5" customFormat="1" ht="21.75" customHeight="1" x14ac:dyDescent="0.25">
      <c r="A94" s="55" t="s">
        <v>411</v>
      </c>
      <c r="B94" s="56" t="s">
        <v>411</v>
      </c>
      <c r="C94" s="57" t="s">
        <v>412</v>
      </c>
      <c r="D94" s="55" t="s">
        <v>411</v>
      </c>
      <c r="E94" s="56" t="s">
        <v>411</v>
      </c>
      <c r="F94" s="57" t="s">
        <v>412</v>
      </c>
      <c r="G94" s="58" t="s">
        <v>413</v>
      </c>
      <c r="H94" s="59" t="s">
        <v>396</v>
      </c>
      <c r="I94" s="68" t="s">
        <v>43</v>
      </c>
      <c r="J94" s="59"/>
      <c r="K94" s="59"/>
      <c r="L94" s="59"/>
      <c r="M94" s="60">
        <v>3304</v>
      </c>
      <c r="N94" s="61">
        <f t="shared" si="0"/>
        <v>0</v>
      </c>
    </row>
    <row r="95" spans="1:27" s="5" customFormat="1" ht="21.75" customHeight="1" x14ac:dyDescent="0.25">
      <c r="A95" s="55" t="s">
        <v>221</v>
      </c>
      <c r="B95" s="56" t="s">
        <v>221</v>
      </c>
      <c r="C95" s="57">
        <v>7460822356022</v>
      </c>
      <c r="D95" s="55" t="s">
        <v>221</v>
      </c>
      <c r="E95" s="56" t="s">
        <v>221</v>
      </c>
      <c r="F95" s="57">
        <v>7460822356022</v>
      </c>
      <c r="G95" s="58" t="s">
        <v>226</v>
      </c>
      <c r="H95" s="59" t="s">
        <v>227</v>
      </c>
      <c r="I95" s="68" t="s">
        <v>43</v>
      </c>
      <c r="J95" s="59">
        <v>5</v>
      </c>
      <c r="K95" s="59"/>
      <c r="L95" s="59"/>
      <c r="M95" s="60">
        <v>1239</v>
      </c>
      <c r="N95" s="61">
        <f t="shared" si="0"/>
        <v>6195</v>
      </c>
    </row>
    <row r="96" spans="1:27" s="5" customFormat="1" ht="21.75" customHeight="1" x14ac:dyDescent="0.25">
      <c r="A96" s="55"/>
      <c r="B96" s="56"/>
      <c r="C96" s="57"/>
      <c r="D96" s="55">
        <v>44965</v>
      </c>
      <c r="E96" s="56">
        <v>44965</v>
      </c>
      <c r="F96" s="57" t="s">
        <v>566</v>
      </c>
      <c r="G96" s="58" t="s">
        <v>495</v>
      </c>
      <c r="H96" s="59" t="s">
        <v>169</v>
      </c>
      <c r="I96" s="62" t="s">
        <v>43</v>
      </c>
      <c r="J96" s="59">
        <v>2</v>
      </c>
      <c r="K96" s="59"/>
      <c r="L96" s="59"/>
      <c r="M96" s="60">
        <v>64.900000000000006</v>
      </c>
      <c r="N96" s="61">
        <f>J96*M96</f>
        <v>129.80000000000001</v>
      </c>
    </row>
    <row r="97" spans="1:90" s="5" customFormat="1" ht="21.75" customHeight="1" x14ac:dyDescent="0.25">
      <c r="A97" s="55">
        <v>45147</v>
      </c>
      <c r="B97" s="56">
        <v>45147</v>
      </c>
      <c r="C97" s="57" t="s">
        <v>574</v>
      </c>
      <c r="D97" s="55">
        <v>45147</v>
      </c>
      <c r="E97" s="56">
        <v>45147</v>
      </c>
      <c r="F97" s="57" t="s">
        <v>574</v>
      </c>
      <c r="G97" s="58" t="s">
        <v>504</v>
      </c>
      <c r="H97" s="59" t="s">
        <v>182</v>
      </c>
      <c r="I97" s="68" t="s">
        <v>43</v>
      </c>
      <c r="J97" s="59">
        <v>11</v>
      </c>
      <c r="K97" s="59"/>
      <c r="L97" s="59"/>
      <c r="M97" s="60">
        <v>131.6</v>
      </c>
      <c r="N97" s="61">
        <f t="shared" si="0"/>
        <v>1447.6</v>
      </c>
    </row>
    <row r="98" spans="1:90" s="5" customFormat="1" ht="21.75" customHeight="1" x14ac:dyDescent="0.25">
      <c r="A98" s="55" t="s">
        <v>474</v>
      </c>
      <c r="B98" s="56" t="s">
        <v>474</v>
      </c>
      <c r="C98" s="57">
        <v>7415603222026</v>
      </c>
      <c r="D98" s="55" t="s">
        <v>474</v>
      </c>
      <c r="E98" s="56" t="s">
        <v>474</v>
      </c>
      <c r="F98" s="57">
        <v>7415603222026</v>
      </c>
      <c r="G98" s="58" t="s">
        <v>65</v>
      </c>
      <c r="H98" s="59" t="s">
        <v>169</v>
      </c>
      <c r="I98" s="62" t="s">
        <v>43</v>
      </c>
      <c r="J98" s="59">
        <v>38</v>
      </c>
      <c r="K98" s="59"/>
      <c r="L98" s="59"/>
      <c r="M98" s="60">
        <v>147.5</v>
      </c>
      <c r="N98" s="61">
        <f t="shared" si="0"/>
        <v>5605</v>
      </c>
    </row>
    <row r="99" spans="1:90" s="5" customFormat="1" ht="21.75" customHeight="1" x14ac:dyDescent="0.25">
      <c r="A99" s="55" t="s">
        <v>27</v>
      </c>
      <c r="B99" s="56" t="s">
        <v>27</v>
      </c>
      <c r="C99" s="57" t="s">
        <v>33</v>
      </c>
      <c r="D99" s="55" t="s">
        <v>27</v>
      </c>
      <c r="E99" s="56" t="s">
        <v>27</v>
      </c>
      <c r="F99" s="57" t="s">
        <v>33</v>
      </c>
      <c r="G99" s="58" t="s">
        <v>66</v>
      </c>
      <c r="H99" s="59" t="s">
        <v>169</v>
      </c>
      <c r="I99" s="62" t="s">
        <v>43</v>
      </c>
      <c r="J99" s="59"/>
      <c r="K99" s="59"/>
      <c r="L99" s="59"/>
      <c r="M99" s="60">
        <v>802.4</v>
      </c>
      <c r="N99" s="61">
        <f t="shared" si="0"/>
        <v>0</v>
      </c>
    </row>
    <row r="100" spans="1:90" s="4" customFormat="1" ht="21.75" customHeight="1" x14ac:dyDescent="0.25">
      <c r="A100" s="55" t="s">
        <v>148</v>
      </c>
      <c r="B100" s="56" t="s">
        <v>12</v>
      </c>
      <c r="C100" s="57" t="s">
        <v>154</v>
      </c>
      <c r="D100" s="55" t="s">
        <v>12</v>
      </c>
      <c r="E100" s="56" t="s">
        <v>12</v>
      </c>
      <c r="F100" s="57" t="s">
        <v>154</v>
      </c>
      <c r="G100" s="58" t="s">
        <v>128</v>
      </c>
      <c r="H100" s="59" t="s">
        <v>199</v>
      </c>
      <c r="I100" s="62" t="s">
        <v>49</v>
      </c>
      <c r="J100" s="62">
        <v>2</v>
      </c>
      <c r="K100" s="62"/>
      <c r="L100" s="62"/>
      <c r="M100" s="60">
        <v>359</v>
      </c>
      <c r="N100" s="61">
        <f t="shared" si="0"/>
        <v>718</v>
      </c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</row>
    <row r="101" spans="1:90" s="5" customFormat="1" ht="21.75" customHeight="1" x14ac:dyDescent="0.25">
      <c r="A101" s="55">
        <v>43040</v>
      </c>
      <c r="B101" s="56" t="s">
        <v>46</v>
      </c>
      <c r="C101" s="57" t="s">
        <v>130</v>
      </c>
      <c r="D101" s="55">
        <v>43040</v>
      </c>
      <c r="E101" s="56" t="s">
        <v>46</v>
      </c>
      <c r="F101" s="57" t="s">
        <v>130</v>
      </c>
      <c r="G101" s="58" t="s">
        <v>705</v>
      </c>
      <c r="H101" s="59" t="s">
        <v>199</v>
      </c>
      <c r="I101" s="62" t="s">
        <v>49</v>
      </c>
      <c r="J101" s="62">
        <v>3</v>
      </c>
      <c r="K101" s="62"/>
      <c r="L101" s="62"/>
      <c r="M101" s="60">
        <v>649</v>
      </c>
      <c r="N101" s="61">
        <f t="shared" ref="N101:N158" si="1">J101*M101</f>
        <v>1947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</row>
    <row r="102" spans="1:90" s="5" customFormat="1" ht="21.75" customHeight="1" x14ac:dyDescent="0.25">
      <c r="A102" s="55">
        <v>44988</v>
      </c>
      <c r="B102" s="55">
        <v>44988</v>
      </c>
      <c r="C102" s="57" t="s">
        <v>329</v>
      </c>
      <c r="D102" s="55">
        <v>44988</v>
      </c>
      <c r="E102" s="55">
        <v>44988</v>
      </c>
      <c r="F102" s="57" t="s">
        <v>329</v>
      </c>
      <c r="G102" s="58" t="s">
        <v>287</v>
      </c>
      <c r="H102" s="59" t="s">
        <v>194</v>
      </c>
      <c r="I102" s="62" t="s">
        <v>126</v>
      </c>
      <c r="J102" s="62">
        <v>2</v>
      </c>
      <c r="K102" s="62"/>
      <c r="L102" s="62"/>
      <c r="M102" s="60">
        <v>595.94000000000005</v>
      </c>
      <c r="N102" s="61">
        <f t="shared" si="1"/>
        <v>1191.8800000000001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</row>
    <row r="103" spans="1:90" s="4" customFormat="1" ht="21.75" customHeight="1" x14ac:dyDescent="0.25">
      <c r="A103" s="55">
        <v>44988</v>
      </c>
      <c r="B103" s="55">
        <v>44988</v>
      </c>
      <c r="C103" s="57" t="s">
        <v>129</v>
      </c>
      <c r="D103" s="55">
        <v>44988</v>
      </c>
      <c r="E103" s="55">
        <v>44988</v>
      </c>
      <c r="F103" s="57" t="s">
        <v>129</v>
      </c>
      <c r="G103" s="58" t="s">
        <v>220</v>
      </c>
      <c r="H103" s="59" t="s">
        <v>199</v>
      </c>
      <c r="I103" s="62" t="s">
        <v>126</v>
      </c>
      <c r="J103" s="62">
        <v>3</v>
      </c>
      <c r="K103" s="62"/>
      <c r="L103" s="62"/>
      <c r="M103" s="60">
        <v>831</v>
      </c>
      <c r="N103" s="61">
        <f t="shared" si="1"/>
        <v>2493</v>
      </c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</row>
    <row r="104" spans="1:90" s="4" customFormat="1" ht="21.75" customHeight="1" x14ac:dyDescent="0.25">
      <c r="A104" s="55">
        <v>44988</v>
      </c>
      <c r="B104" s="55">
        <v>44988</v>
      </c>
      <c r="C104" s="57" t="s">
        <v>320</v>
      </c>
      <c r="D104" s="55">
        <v>44988</v>
      </c>
      <c r="E104" s="55">
        <v>44988</v>
      </c>
      <c r="F104" s="57" t="s">
        <v>320</v>
      </c>
      <c r="G104" s="58" t="s">
        <v>288</v>
      </c>
      <c r="H104" s="59" t="s">
        <v>194</v>
      </c>
      <c r="I104" s="62" t="s">
        <v>126</v>
      </c>
      <c r="J104" s="62">
        <v>3</v>
      </c>
      <c r="K104" s="62"/>
      <c r="L104" s="62"/>
      <c r="M104" s="60">
        <v>1036.78</v>
      </c>
      <c r="N104" s="61">
        <f t="shared" si="1"/>
        <v>3110.34</v>
      </c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</row>
    <row r="105" spans="1:90" s="4" customFormat="1" ht="21.75" customHeight="1" x14ac:dyDescent="0.25">
      <c r="A105" s="55"/>
      <c r="B105" s="55"/>
      <c r="C105" s="57"/>
      <c r="D105" s="55" t="s">
        <v>12</v>
      </c>
      <c r="E105" s="56" t="s">
        <v>12</v>
      </c>
      <c r="F105" s="57" t="s">
        <v>702</v>
      </c>
      <c r="G105" s="58" t="s">
        <v>682</v>
      </c>
      <c r="H105" s="59" t="s">
        <v>194</v>
      </c>
      <c r="I105" s="62" t="s">
        <v>43</v>
      </c>
      <c r="J105" s="62">
        <v>89</v>
      </c>
      <c r="K105" s="62"/>
      <c r="L105" s="62"/>
      <c r="M105" s="60">
        <v>5</v>
      </c>
      <c r="N105" s="61">
        <f t="shared" si="1"/>
        <v>445</v>
      </c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</row>
    <row r="106" spans="1:90" s="5" customFormat="1" ht="21.75" customHeight="1" x14ac:dyDescent="0.25">
      <c r="A106" s="55" t="s">
        <v>12</v>
      </c>
      <c r="B106" s="56">
        <v>43046</v>
      </c>
      <c r="C106" s="57" t="s">
        <v>42</v>
      </c>
      <c r="D106" s="55">
        <v>43046</v>
      </c>
      <c r="E106" s="55">
        <v>43046</v>
      </c>
      <c r="F106" s="57" t="s">
        <v>703</v>
      </c>
      <c r="G106" s="58" t="s">
        <v>701</v>
      </c>
      <c r="H106" s="59" t="s">
        <v>194</v>
      </c>
      <c r="I106" s="62" t="s">
        <v>126</v>
      </c>
      <c r="J106" s="59">
        <v>1</v>
      </c>
      <c r="K106" s="59"/>
      <c r="L106" s="59"/>
      <c r="M106" s="60">
        <v>359</v>
      </c>
      <c r="N106" s="61">
        <f t="shared" si="1"/>
        <v>359</v>
      </c>
    </row>
    <row r="107" spans="1:90" s="5" customFormat="1" ht="21.75" customHeight="1" x14ac:dyDescent="0.25">
      <c r="A107" s="55">
        <v>43040</v>
      </c>
      <c r="B107" s="56">
        <v>43040</v>
      </c>
      <c r="C107" s="57" t="s">
        <v>30</v>
      </c>
      <c r="D107" s="55">
        <v>43046</v>
      </c>
      <c r="E107" s="55">
        <v>43046</v>
      </c>
      <c r="F107" s="57" t="s">
        <v>704</v>
      </c>
      <c r="G107" s="58" t="s">
        <v>123</v>
      </c>
      <c r="H107" s="59" t="s">
        <v>194</v>
      </c>
      <c r="I107" s="62" t="s">
        <v>49</v>
      </c>
      <c r="J107" s="62">
        <v>1</v>
      </c>
      <c r="K107" s="62"/>
      <c r="L107" s="62"/>
      <c r="M107" s="60">
        <v>177</v>
      </c>
      <c r="N107" s="61">
        <f t="shared" si="1"/>
        <v>177</v>
      </c>
    </row>
    <row r="108" spans="1:90" s="5" customFormat="1" ht="21.75" customHeight="1" x14ac:dyDescent="0.25">
      <c r="A108" s="55">
        <v>42437</v>
      </c>
      <c r="B108" s="56">
        <v>42437</v>
      </c>
      <c r="C108" s="57">
        <v>6940509500363</v>
      </c>
      <c r="D108" s="55">
        <v>42437</v>
      </c>
      <c r="E108" s="56">
        <v>42437</v>
      </c>
      <c r="F108" s="57">
        <v>6940509500363</v>
      </c>
      <c r="G108" s="58" t="s">
        <v>67</v>
      </c>
      <c r="H108" s="59" t="s">
        <v>175</v>
      </c>
      <c r="I108" s="68" t="s">
        <v>47</v>
      </c>
      <c r="J108" s="59">
        <v>10</v>
      </c>
      <c r="K108" s="59"/>
      <c r="L108" s="59"/>
      <c r="M108" s="60">
        <v>53.1</v>
      </c>
      <c r="N108" s="61">
        <f t="shared" si="1"/>
        <v>531</v>
      </c>
    </row>
    <row r="109" spans="1:90" s="27" customFormat="1" ht="21" customHeight="1" x14ac:dyDescent="0.25">
      <c r="A109" s="55" t="s">
        <v>102</v>
      </c>
      <c r="B109" s="56" t="s">
        <v>102</v>
      </c>
      <c r="C109" s="57" t="s">
        <v>103</v>
      </c>
      <c r="D109" s="55" t="s">
        <v>102</v>
      </c>
      <c r="E109" s="56" t="s">
        <v>102</v>
      </c>
      <c r="F109" s="57" t="s">
        <v>103</v>
      </c>
      <c r="G109" s="58" t="s">
        <v>115</v>
      </c>
      <c r="H109" s="59" t="s">
        <v>169</v>
      </c>
      <c r="I109" s="62" t="s">
        <v>3</v>
      </c>
      <c r="J109" s="59">
        <v>1</v>
      </c>
      <c r="K109" s="59"/>
      <c r="L109" s="59"/>
      <c r="M109" s="60">
        <v>3400</v>
      </c>
      <c r="N109" s="61">
        <f t="shared" si="1"/>
        <v>3400</v>
      </c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90" s="27" customFormat="1" ht="21" customHeight="1" x14ac:dyDescent="0.25">
      <c r="A110" s="55">
        <v>45055</v>
      </c>
      <c r="B110" s="56">
        <v>45055</v>
      </c>
      <c r="C110" s="57" t="s">
        <v>629</v>
      </c>
      <c r="D110" s="55">
        <v>45055</v>
      </c>
      <c r="E110" s="56">
        <v>45055</v>
      </c>
      <c r="F110" s="57" t="s">
        <v>629</v>
      </c>
      <c r="G110" s="58" t="s">
        <v>630</v>
      </c>
      <c r="H110" s="59" t="s">
        <v>167</v>
      </c>
      <c r="I110" s="62" t="s">
        <v>43</v>
      </c>
      <c r="J110" s="59"/>
      <c r="K110" s="59"/>
      <c r="L110" s="59"/>
      <c r="M110" s="60">
        <v>80.3</v>
      </c>
      <c r="N110" s="61">
        <f t="shared" si="1"/>
        <v>0</v>
      </c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90" s="5" customFormat="1" ht="21.75" customHeight="1" x14ac:dyDescent="0.25">
      <c r="A111" s="55">
        <v>42495</v>
      </c>
      <c r="B111" s="56">
        <v>42495</v>
      </c>
      <c r="C111" s="57">
        <v>70530600421</v>
      </c>
      <c r="D111" s="55">
        <v>42495</v>
      </c>
      <c r="E111" s="56">
        <v>42495</v>
      </c>
      <c r="F111" s="57">
        <v>70530600421</v>
      </c>
      <c r="G111" s="58" t="s">
        <v>76</v>
      </c>
      <c r="H111" s="59" t="s">
        <v>167</v>
      </c>
      <c r="I111" s="68" t="s">
        <v>43</v>
      </c>
      <c r="J111" s="59">
        <v>4</v>
      </c>
      <c r="K111" s="59"/>
      <c r="L111" s="59"/>
      <c r="M111" s="60">
        <v>17.64</v>
      </c>
      <c r="N111" s="61">
        <f t="shared" si="1"/>
        <v>70.56</v>
      </c>
    </row>
    <row r="112" spans="1:90" s="5" customFormat="1" ht="21.75" customHeight="1" x14ac:dyDescent="0.25">
      <c r="A112" s="55">
        <v>42495</v>
      </c>
      <c r="B112" s="56">
        <v>42495</v>
      </c>
      <c r="C112" s="57">
        <v>4310063108</v>
      </c>
      <c r="D112" s="55">
        <v>42495</v>
      </c>
      <c r="E112" s="56">
        <v>42495</v>
      </c>
      <c r="F112" s="57">
        <v>4310063108</v>
      </c>
      <c r="G112" s="58" t="s">
        <v>40</v>
      </c>
      <c r="H112" s="59" t="s">
        <v>396</v>
      </c>
      <c r="I112" s="62" t="s">
        <v>5</v>
      </c>
      <c r="J112" s="59">
        <v>1</v>
      </c>
      <c r="K112" s="59"/>
      <c r="L112" s="59"/>
      <c r="M112" s="60">
        <v>40</v>
      </c>
      <c r="N112" s="61">
        <f t="shared" si="1"/>
        <v>40</v>
      </c>
    </row>
    <row r="113" spans="1:14" s="5" customFormat="1" ht="21.75" customHeight="1" x14ac:dyDescent="0.25">
      <c r="A113" s="55" t="s">
        <v>27</v>
      </c>
      <c r="B113" s="56">
        <v>42860</v>
      </c>
      <c r="C113" s="57">
        <v>78973032557</v>
      </c>
      <c r="D113" s="55" t="s">
        <v>27</v>
      </c>
      <c r="E113" s="56">
        <v>42860</v>
      </c>
      <c r="F113" s="57">
        <v>78973032557</v>
      </c>
      <c r="G113" s="58" t="s">
        <v>37</v>
      </c>
      <c r="H113" s="59" t="s">
        <v>195</v>
      </c>
      <c r="I113" s="62" t="s">
        <v>47</v>
      </c>
      <c r="J113" s="59">
        <v>2</v>
      </c>
      <c r="K113" s="59"/>
      <c r="L113" s="59"/>
      <c r="M113" s="60">
        <v>25</v>
      </c>
      <c r="N113" s="61">
        <f t="shared" si="1"/>
        <v>50</v>
      </c>
    </row>
    <row r="114" spans="1:14" s="5" customFormat="1" ht="21.75" customHeight="1" x14ac:dyDescent="0.25">
      <c r="A114" s="55">
        <v>42495</v>
      </c>
      <c r="B114" s="56">
        <v>42495</v>
      </c>
      <c r="C114" s="57">
        <v>74319233022</v>
      </c>
      <c r="D114" s="55">
        <v>42495</v>
      </c>
      <c r="E114" s="56">
        <v>42495</v>
      </c>
      <c r="F114" s="57">
        <v>74319233022</v>
      </c>
      <c r="G114" s="58" t="s">
        <v>39</v>
      </c>
      <c r="H114" s="59" t="s">
        <v>195</v>
      </c>
      <c r="I114" s="62" t="s">
        <v>5</v>
      </c>
      <c r="J114" s="59">
        <v>1</v>
      </c>
      <c r="K114" s="58"/>
      <c r="L114" s="58"/>
      <c r="M114" s="60">
        <v>40</v>
      </c>
      <c r="N114" s="69">
        <f t="shared" si="1"/>
        <v>40</v>
      </c>
    </row>
    <row r="115" spans="1:14" s="5" customFormat="1" ht="21.75" customHeight="1" x14ac:dyDescent="0.25">
      <c r="A115" s="55">
        <v>42495</v>
      </c>
      <c r="B115" s="56">
        <v>42495</v>
      </c>
      <c r="C115" s="57">
        <v>64501185253</v>
      </c>
      <c r="D115" s="55">
        <v>42495</v>
      </c>
      <c r="E115" s="56">
        <v>42495</v>
      </c>
      <c r="F115" s="57">
        <v>64501185253</v>
      </c>
      <c r="G115" s="58" t="s">
        <v>38</v>
      </c>
      <c r="H115" s="59" t="s">
        <v>195</v>
      </c>
      <c r="I115" s="62" t="s">
        <v>47</v>
      </c>
      <c r="J115" s="59">
        <v>4</v>
      </c>
      <c r="K115" s="59"/>
      <c r="L115" s="59"/>
      <c r="M115" s="60">
        <v>50</v>
      </c>
      <c r="N115" s="61">
        <f t="shared" si="1"/>
        <v>200</v>
      </c>
    </row>
    <row r="116" spans="1:14" s="5" customFormat="1" ht="21.75" customHeight="1" x14ac:dyDescent="0.25">
      <c r="A116" s="56">
        <v>45147</v>
      </c>
      <c r="B116" s="56">
        <v>45147</v>
      </c>
      <c r="C116" s="57">
        <v>7592474240035</v>
      </c>
      <c r="D116" s="56">
        <v>45147</v>
      </c>
      <c r="E116" s="56">
        <v>45147</v>
      </c>
      <c r="F116" s="57">
        <v>7592474240035</v>
      </c>
      <c r="G116" s="58" t="s">
        <v>252</v>
      </c>
      <c r="H116" s="59" t="s">
        <v>180</v>
      </c>
      <c r="I116" s="62" t="s">
        <v>43</v>
      </c>
      <c r="J116" s="70">
        <v>7500</v>
      </c>
      <c r="K116" s="59"/>
      <c r="L116" s="59"/>
      <c r="M116" s="60">
        <v>3.24</v>
      </c>
      <c r="N116" s="61">
        <f t="shared" si="1"/>
        <v>24300</v>
      </c>
    </row>
    <row r="117" spans="1:14" s="5" customFormat="1" ht="21" customHeight="1" x14ac:dyDescent="0.25">
      <c r="A117" s="55">
        <v>43528</v>
      </c>
      <c r="B117" s="56">
        <v>43528</v>
      </c>
      <c r="C117" s="57">
        <v>74668182883</v>
      </c>
      <c r="D117" s="55">
        <v>43528</v>
      </c>
      <c r="E117" s="56">
        <v>43528</v>
      </c>
      <c r="F117" s="57">
        <v>74668182883</v>
      </c>
      <c r="G117" s="58" t="s">
        <v>211</v>
      </c>
      <c r="H117" s="59" t="s">
        <v>176</v>
      </c>
      <c r="I117" s="68" t="s">
        <v>43</v>
      </c>
      <c r="J117" s="70">
        <f>46*100</f>
        <v>4600</v>
      </c>
      <c r="K117" s="70"/>
      <c r="L117" s="70"/>
      <c r="M117" s="60">
        <v>3.04</v>
      </c>
      <c r="N117" s="61">
        <f t="shared" si="1"/>
        <v>13984</v>
      </c>
    </row>
    <row r="118" spans="1:14" s="5" customFormat="1" ht="21" customHeight="1" x14ac:dyDescent="0.25">
      <c r="A118" s="55" t="s">
        <v>657</v>
      </c>
      <c r="B118" s="56" t="s">
        <v>657</v>
      </c>
      <c r="C118" s="57">
        <v>664403112120</v>
      </c>
      <c r="D118" s="55" t="s">
        <v>657</v>
      </c>
      <c r="E118" s="56" t="s">
        <v>657</v>
      </c>
      <c r="F118" s="57">
        <v>664403112120</v>
      </c>
      <c r="G118" s="58" t="s">
        <v>250</v>
      </c>
      <c r="H118" s="59" t="s">
        <v>176</v>
      </c>
      <c r="I118" s="68" t="s">
        <v>49</v>
      </c>
      <c r="J118" s="70"/>
      <c r="K118" s="70"/>
      <c r="L118" s="70"/>
      <c r="M118" s="60">
        <v>2676.24</v>
      </c>
      <c r="N118" s="61">
        <f t="shared" si="1"/>
        <v>0</v>
      </c>
    </row>
    <row r="119" spans="1:14" s="5" customFormat="1" ht="21" customHeight="1" x14ac:dyDescent="0.25">
      <c r="A119" s="56">
        <v>44988</v>
      </c>
      <c r="B119" s="56">
        <v>44988</v>
      </c>
      <c r="C119" s="57">
        <v>7466824818284</v>
      </c>
      <c r="D119" s="56">
        <v>44988</v>
      </c>
      <c r="E119" s="56">
        <v>44988</v>
      </c>
      <c r="F119" s="57">
        <v>7466824818284</v>
      </c>
      <c r="G119" s="71" t="s">
        <v>212</v>
      </c>
      <c r="H119" s="72" t="s">
        <v>176</v>
      </c>
      <c r="I119" s="68" t="s">
        <v>43</v>
      </c>
      <c r="J119" s="70">
        <v>600</v>
      </c>
      <c r="K119" s="59"/>
      <c r="L119" s="59"/>
      <c r="M119" s="60">
        <v>5.07</v>
      </c>
      <c r="N119" s="61">
        <f t="shared" si="1"/>
        <v>3042</v>
      </c>
    </row>
    <row r="120" spans="1:14" s="5" customFormat="1" ht="21" customHeight="1" x14ac:dyDescent="0.25">
      <c r="A120" s="55" t="s">
        <v>656</v>
      </c>
      <c r="B120" s="56" t="s">
        <v>656</v>
      </c>
      <c r="C120" s="73" t="s">
        <v>414</v>
      </c>
      <c r="D120" s="55" t="s">
        <v>656</v>
      </c>
      <c r="E120" s="56" t="s">
        <v>656</v>
      </c>
      <c r="F120" s="73" t="s">
        <v>414</v>
      </c>
      <c r="G120" s="66" t="s">
        <v>531</v>
      </c>
      <c r="H120" s="62" t="s">
        <v>176</v>
      </c>
      <c r="I120" s="62" t="s">
        <v>43</v>
      </c>
      <c r="J120" s="62">
        <v>7</v>
      </c>
      <c r="K120" s="62"/>
      <c r="L120" s="62"/>
      <c r="M120" s="60">
        <v>1475</v>
      </c>
      <c r="N120" s="61">
        <f t="shared" si="1"/>
        <v>10325</v>
      </c>
    </row>
    <row r="121" spans="1:14" s="5" customFormat="1" ht="21.75" customHeight="1" x14ac:dyDescent="0.25">
      <c r="A121" s="55">
        <v>44023</v>
      </c>
      <c r="B121" s="56">
        <v>44023</v>
      </c>
      <c r="C121" s="57">
        <v>7462481307</v>
      </c>
      <c r="D121" s="55">
        <v>44023</v>
      </c>
      <c r="E121" s="56">
        <v>44023</v>
      </c>
      <c r="F121" s="57">
        <v>7462481307</v>
      </c>
      <c r="G121" s="58" t="s">
        <v>77</v>
      </c>
      <c r="H121" s="59" t="s">
        <v>169</v>
      </c>
      <c r="I121" s="68" t="s">
        <v>47</v>
      </c>
      <c r="J121" s="59">
        <v>60</v>
      </c>
      <c r="K121" s="59"/>
      <c r="L121" s="59"/>
      <c r="M121" s="60">
        <v>371.7</v>
      </c>
      <c r="N121" s="61">
        <f t="shared" si="1"/>
        <v>22302</v>
      </c>
    </row>
    <row r="122" spans="1:14" s="5" customFormat="1" ht="21.75" customHeight="1" x14ac:dyDescent="0.25">
      <c r="A122" s="55" t="s">
        <v>236</v>
      </c>
      <c r="B122" s="56" t="s">
        <v>236</v>
      </c>
      <c r="C122" s="57">
        <v>7462481307963</v>
      </c>
      <c r="D122" s="55" t="s">
        <v>236</v>
      </c>
      <c r="E122" s="56" t="s">
        <v>236</v>
      </c>
      <c r="F122" s="57">
        <v>7462481307963</v>
      </c>
      <c r="G122" s="58" t="s">
        <v>78</v>
      </c>
      <c r="H122" s="59" t="s">
        <v>169</v>
      </c>
      <c r="I122" s="68" t="s">
        <v>47</v>
      </c>
      <c r="J122" s="59">
        <v>23</v>
      </c>
      <c r="K122" s="59"/>
      <c r="L122" s="59"/>
      <c r="M122" s="60">
        <v>295.04000000000002</v>
      </c>
      <c r="N122" s="61">
        <f t="shared" si="1"/>
        <v>6785.92</v>
      </c>
    </row>
    <row r="123" spans="1:14" s="5" customFormat="1" ht="21.75" customHeight="1" x14ac:dyDescent="0.25">
      <c r="A123" s="55">
        <v>45147</v>
      </c>
      <c r="B123" s="56">
        <v>45147</v>
      </c>
      <c r="C123" s="57">
        <v>6939540599603</v>
      </c>
      <c r="D123" s="55">
        <v>45147</v>
      </c>
      <c r="E123" s="56">
        <v>45147</v>
      </c>
      <c r="F123" s="57">
        <v>6939540599603</v>
      </c>
      <c r="G123" s="58" t="s">
        <v>79</v>
      </c>
      <c r="H123" s="59" t="s">
        <v>182</v>
      </c>
      <c r="I123" s="68" t="s">
        <v>49</v>
      </c>
      <c r="J123" s="59">
        <v>18</v>
      </c>
      <c r="K123" s="59"/>
      <c r="L123" s="59"/>
      <c r="M123" s="60">
        <v>72</v>
      </c>
      <c r="N123" s="61">
        <f t="shared" si="1"/>
        <v>1296</v>
      </c>
    </row>
    <row r="124" spans="1:14" s="5" customFormat="1" ht="21.75" customHeight="1" x14ac:dyDescent="0.25">
      <c r="A124" s="55">
        <v>45149</v>
      </c>
      <c r="B124" s="56">
        <v>45149</v>
      </c>
      <c r="C124" s="57" t="s">
        <v>651</v>
      </c>
      <c r="D124" s="55">
        <v>45149</v>
      </c>
      <c r="E124" s="56">
        <v>45149</v>
      </c>
      <c r="F124" s="57" t="s">
        <v>651</v>
      </c>
      <c r="G124" s="58" t="s">
        <v>652</v>
      </c>
      <c r="H124" s="59" t="s">
        <v>182</v>
      </c>
      <c r="I124" s="68" t="s">
        <v>49</v>
      </c>
      <c r="J124" s="59">
        <v>42</v>
      </c>
      <c r="K124" s="59"/>
      <c r="L124" s="59"/>
      <c r="M124" s="60">
        <v>88.5</v>
      </c>
      <c r="N124" s="61">
        <f t="shared" si="1"/>
        <v>3717</v>
      </c>
    </row>
    <row r="125" spans="1:14" s="5" customFormat="1" ht="21.75" customHeight="1" x14ac:dyDescent="0.25">
      <c r="A125" s="56">
        <v>45147</v>
      </c>
      <c r="B125" s="56">
        <v>45147</v>
      </c>
      <c r="C125" s="57">
        <v>77914007067</v>
      </c>
      <c r="D125" s="56">
        <v>45147</v>
      </c>
      <c r="E125" s="56">
        <v>45147</v>
      </c>
      <c r="F125" s="57">
        <v>77914007067</v>
      </c>
      <c r="G125" s="58" t="s">
        <v>249</v>
      </c>
      <c r="H125" s="59" t="s">
        <v>182</v>
      </c>
      <c r="I125" s="68" t="s">
        <v>43</v>
      </c>
      <c r="J125" s="59">
        <v>55</v>
      </c>
      <c r="K125" s="59"/>
      <c r="L125" s="59"/>
      <c r="M125" s="60">
        <v>164.37</v>
      </c>
      <c r="N125" s="61">
        <f t="shared" si="1"/>
        <v>9040.35</v>
      </c>
    </row>
    <row r="126" spans="1:14" s="5" customFormat="1" ht="21.75" customHeight="1" x14ac:dyDescent="0.25">
      <c r="A126" s="55" t="s">
        <v>474</v>
      </c>
      <c r="B126" s="56" t="s">
        <v>474</v>
      </c>
      <c r="C126" s="57" t="s">
        <v>261</v>
      </c>
      <c r="D126" s="55" t="s">
        <v>474</v>
      </c>
      <c r="E126" s="56" t="s">
        <v>474</v>
      </c>
      <c r="F126" s="57" t="s">
        <v>261</v>
      </c>
      <c r="G126" s="58" t="s">
        <v>420</v>
      </c>
      <c r="H126" s="59" t="s">
        <v>169</v>
      </c>
      <c r="I126" s="68" t="s">
        <v>238</v>
      </c>
      <c r="J126" s="59">
        <v>40</v>
      </c>
      <c r="K126" s="59"/>
      <c r="L126" s="59"/>
      <c r="M126" s="60">
        <v>413</v>
      </c>
      <c r="N126" s="61">
        <f t="shared" si="1"/>
        <v>16520</v>
      </c>
    </row>
    <row r="127" spans="1:14" s="5" customFormat="1" ht="21.75" customHeight="1" x14ac:dyDescent="0.25">
      <c r="A127" s="74" t="s">
        <v>474</v>
      </c>
      <c r="B127" s="75" t="s">
        <v>474</v>
      </c>
      <c r="C127" s="76">
        <v>7463949801108</v>
      </c>
      <c r="D127" s="74" t="s">
        <v>474</v>
      </c>
      <c r="E127" s="75" t="s">
        <v>474</v>
      </c>
      <c r="F127" s="76">
        <v>7463949801108</v>
      </c>
      <c r="G127" s="77" t="s">
        <v>80</v>
      </c>
      <c r="H127" s="78" t="s">
        <v>174</v>
      </c>
      <c r="I127" s="79" t="s">
        <v>48</v>
      </c>
      <c r="J127" s="78">
        <v>34</v>
      </c>
      <c r="K127" s="78"/>
      <c r="L127" s="78"/>
      <c r="M127" s="80">
        <v>513.29999999999995</v>
      </c>
      <c r="N127" s="61">
        <f t="shared" si="1"/>
        <v>17452.199999999997</v>
      </c>
    </row>
    <row r="128" spans="1:14" s="5" customFormat="1" ht="21.75" customHeight="1" x14ac:dyDescent="0.25">
      <c r="A128" s="55" t="s">
        <v>474</v>
      </c>
      <c r="B128" s="56" t="s">
        <v>474</v>
      </c>
      <c r="C128" s="57" t="s">
        <v>225</v>
      </c>
      <c r="D128" s="55" t="s">
        <v>474</v>
      </c>
      <c r="E128" s="56" t="s">
        <v>474</v>
      </c>
      <c r="F128" s="57" t="s">
        <v>225</v>
      </c>
      <c r="G128" s="58" t="s">
        <v>224</v>
      </c>
      <c r="H128" s="59" t="s">
        <v>184</v>
      </c>
      <c r="I128" s="62" t="s">
        <v>43</v>
      </c>
      <c r="J128" s="59">
        <v>180</v>
      </c>
      <c r="K128" s="59"/>
      <c r="L128" s="59"/>
      <c r="M128" s="60">
        <v>444.95</v>
      </c>
      <c r="N128" s="61">
        <f t="shared" si="1"/>
        <v>80091</v>
      </c>
    </row>
    <row r="129" spans="1:27" s="5" customFormat="1" ht="21.75" customHeight="1" x14ac:dyDescent="0.25">
      <c r="A129" s="55" t="s">
        <v>121</v>
      </c>
      <c r="B129" s="56" t="s">
        <v>121</v>
      </c>
      <c r="C129" s="57">
        <v>8436026599020</v>
      </c>
      <c r="D129" s="55" t="s">
        <v>121</v>
      </c>
      <c r="E129" s="56" t="s">
        <v>121</v>
      </c>
      <c r="F129" s="57">
        <v>8436026599020</v>
      </c>
      <c r="G129" s="58" t="s">
        <v>122</v>
      </c>
      <c r="H129" s="59" t="s">
        <v>397</v>
      </c>
      <c r="I129" s="68" t="s">
        <v>49</v>
      </c>
      <c r="J129" s="59">
        <v>8</v>
      </c>
      <c r="K129" s="59"/>
      <c r="L129" s="59"/>
      <c r="M129" s="60">
        <v>610</v>
      </c>
      <c r="N129" s="61">
        <f t="shared" si="1"/>
        <v>4880</v>
      </c>
    </row>
    <row r="130" spans="1:27" s="5" customFormat="1" ht="21.75" customHeight="1" x14ac:dyDescent="0.25">
      <c r="A130" s="55">
        <v>43292</v>
      </c>
      <c r="B130" s="56">
        <v>43292</v>
      </c>
      <c r="C130" s="57">
        <v>78973952404</v>
      </c>
      <c r="D130" s="55">
        <v>43292</v>
      </c>
      <c r="E130" s="56">
        <v>43292</v>
      </c>
      <c r="F130" s="57">
        <v>78973952404</v>
      </c>
      <c r="G130" s="58" t="s">
        <v>251</v>
      </c>
      <c r="H130" s="59" t="s">
        <v>396</v>
      </c>
      <c r="I130" s="68" t="s">
        <v>43</v>
      </c>
      <c r="J130" s="59">
        <v>2</v>
      </c>
      <c r="K130" s="59"/>
      <c r="L130" s="59"/>
      <c r="M130" s="60">
        <v>363.12</v>
      </c>
      <c r="N130" s="61">
        <f t="shared" si="1"/>
        <v>726.24</v>
      </c>
    </row>
    <row r="131" spans="1:27" s="5" customFormat="1" ht="21.75" customHeight="1" x14ac:dyDescent="0.25">
      <c r="A131" s="55">
        <v>43292</v>
      </c>
      <c r="B131" s="56">
        <v>42862</v>
      </c>
      <c r="C131" s="57">
        <v>78973952404</v>
      </c>
      <c r="D131" s="55">
        <v>43292</v>
      </c>
      <c r="E131" s="56">
        <v>42862</v>
      </c>
      <c r="F131" s="57">
        <v>78973952404</v>
      </c>
      <c r="G131" s="58" t="s">
        <v>137</v>
      </c>
      <c r="H131" s="59" t="s">
        <v>396</v>
      </c>
      <c r="I131" s="68" t="s">
        <v>47</v>
      </c>
      <c r="J131" s="59">
        <v>5</v>
      </c>
      <c r="K131" s="59"/>
      <c r="L131" s="59"/>
      <c r="M131" s="60">
        <v>70.25</v>
      </c>
      <c r="N131" s="61">
        <f t="shared" si="1"/>
        <v>351.25</v>
      </c>
    </row>
    <row r="132" spans="1:27" s="5" customFormat="1" ht="21.75" customHeight="1" x14ac:dyDescent="0.25">
      <c r="A132" s="55" t="s">
        <v>511</v>
      </c>
      <c r="B132" s="56" t="s">
        <v>511</v>
      </c>
      <c r="C132" s="57" t="s">
        <v>517</v>
      </c>
      <c r="D132" s="55" t="s">
        <v>511</v>
      </c>
      <c r="E132" s="56" t="s">
        <v>511</v>
      </c>
      <c r="F132" s="57" t="s">
        <v>517</v>
      </c>
      <c r="G132" s="58" t="s">
        <v>518</v>
      </c>
      <c r="H132" s="59" t="s">
        <v>319</v>
      </c>
      <c r="I132" s="68" t="s">
        <v>45</v>
      </c>
      <c r="J132" s="59">
        <v>2</v>
      </c>
      <c r="K132" s="59"/>
      <c r="L132" s="59"/>
      <c r="M132" s="60">
        <v>124.99</v>
      </c>
      <c r="N132" s="61">
        <f t="shared" si="1"/>
        <v>249.98</v>
      </c>
    </row>
    <row r="133" spans="1:27" s="5" customFormat="1" ht="21.75" customHeight="1" x14ac:dyDescent="0.25">
      <c r="A133" s="55" t="s">
        <v>474</v>
      </c>
      <c r="B133" s="56" t="s">
        <v>474</v>
      </c>
      <c r="C133" s="57">
        <v>7463452650323</v>
      </c>
      <c r="D133" s="55" t="s">
        <v>474</v>
      </c>
      <c r="E133" s="56" t="s">
        <v>474</v>
      </c>
      <c r="F133" s="57">
        <v>7463452650323</v>
      </c>
      <c r="G133" s="58" t="s">
        <v>19</v>
      </c>
      <c r="H133" s="59" t="s">
        <v>169</v>
      </c>
      <c r="I133" s="68" t="s">
        <v>43</v>
      </c>
      <c r="J133" s="59">
        <v>5</v>
      </c>
      <c r="K133" s="59"/>
      <c r="L133" s="59"/>
      <c r="M133" s="60">
        <v>318.60000000000002</v>
      </c>
      <c r="N133" s="61">
        <f t="shared" si="1"/>
        <v>1593</v>
      </c>
    </row>
    <row r="134" spans="1:27" s="5" customFormat="1" ht="21.75" customHeight="1" x14ac:dyDescent="0.25">
      <c r="A134" s="55" t="s">
        <v>310</v>
      </c>
      <c r="B134" s="56" t="s">
        <v>310</v>
      </c>
      <c r="C134" s="57" t="s">
        <v>313</v>
      </c>
      <c r="D134" s="55" t="s">
        <v>310</v>
      </c>
      <c r="E134" s="56" t="s">
        <v>310</v>
      </c>
      <c r="F134" s="57" t="s">
        <v>313</v>
      </c>
      <c r="G134" s="58" t="s">
        <v>311</v>
      </c>
      <c r="H134" s="59" t="s">
        <v>169</v>
      </c>
      <c r="I134" s="68" t="s">
        <v>3</v>
      </c>
      <c r="J134" s="59">
        <v>1</v>
      </c>
      <c r="K134" s="59"/>
      <c r="L134" s="59"/>
      <c r="M134" s="60">
        <v>16520</v>
      </c>
      <c r="N134" s="61">
        <f t="shared" si="1"/>
        <v>16520</v>
      </c>
    </row>
    <row r="135" spans="1:27" s="5" customFormat="1" ht="21.75" customHeight="1" x14ac:dyDescent="0.25">
      <c r="A135" s="55" t="s">
        <v>310</v>
      </c>
      <c r="B135" s="56" t="s">
        <v>310</v>
      </c>
      <c r="C135" s="57" t="s">
        <v>312</v>
      </c>
      <c r="D135" s="55" t="s">
        <v>310</v>
      </c>
      <c r="E135" s="56" t="s">
        <v>310</v>
      </c>
      <c r="F135" s="57" t="s">
        <v>312</v>
      </c>
      <c r="G135" s="58" t="s">
        <v>430</v>
      </c>
      <c r="H135" s="59" t="s">
        <v>169</v>
      </c>
      <c r="I135" s="68" t="s">
        <v>3</v>
      </c>
      <c r="J135" s="59">
        <v>1</v>
      </c>
      <c r="K135" s="59"/>
      <c r="L135" s="59"/>
      <c r="M135" s="60">
        <v>13546.4</v>
      </c>
      <c r="N135" s="61">
        <f t="shared" si="1"/>
        <v>13546.4</v>
      </c>
    </row>
    <row r="136" spans="1:27" s="5" customFormat="1" ht="21.75" customHeight="1" x14ac:dyDescent="0.25">
      <c r="A136" s="55" t="s">
        <v>314</v>
      </c>
      <c r="B136" s="56" t="s">
        <v>314</v>
      </c>
      <c r="C136" s="57" t="s">
        <v>316</v>
      </c>
      <c r="D136" s="55" t="s">
        <v>314</v>
      </c>
      <c r="E136" s="56" t="s">
        <v>314</v>
      </c>
      <c r="F136" s="57" t="s">
        <v>316</v>
      </c>
      <c r="G136" s="58" t="s">
        <v>315</v>
      </c>
      <c r="H136" s="59" t="s">
        <v>169</v>
      </c>
      <c r="I136" s="68" t="s">
        <v>43</v>
      </c>
      <c r="J136" s="59"/>
      <c r="K136" s="59"/>
      <c r="L136" s="59"/>
      <c r="M136" s="60">
        <v>15989</v>
      </c>
      <c r="N136" s="61">
        <f t="shared" si="1"/>
        <v>0</v>
      </c>
    </row>
    <row r="137" spans="1:27" s="27" customFormat="1" ht="21.75" customHeight="1" x14ac:dyDescent="0.25">
      <c r="A137" s="55" t="s">
        <v>100</v>
      </c>
      <c r="B137" s="56" t="s">
        <v>100</v>
      </c>
      <c r="C137" s="57" t="s">
        <v>104</v>
      </c>
      <c r="D137" s="55" t="s">
        <v>100</v>
      </c>
      <c r="E137" s="56" t="s">
        <v>100</v>
      </c>
      <c r="F137" s="57" t="s">
        <v>104</v>
      </c>
      <c r="G137" s="58" t="s">
        <v>116</v>
      </c>
      <c r="H137" s="59" t="s">
        <v>169</v>
      </c>
      <c r="I137" s="68" t="s">
        <v>3</v>
      </c>
      <c r="J137" s="59">
        <v>6</v>
      </c>
      <c r="K137" s="59"/>
      <c r="L137" s="59"/>
      <c r="M137" s="60">
        <v>76</v>
      </c>
      <c r="N137" s="61">
        <f t="shared" si="1"/>
        <v>456</v>
      </c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s="27" customFormat="1" ht="21.75" customHeight="1" x14ac:dyDescent="0.25">
      <c r="A138" s="55" t="s">
        <v>105</v>
      </c>
      <c r="B138" s="56" t="s">
        <v>105</v>
      </c>
      <c r="C138" s="57" t="s">
        <v>106</v>
      </c>
      <c r="D138" s="55" t="s">
        <v>105</v>
      </c>
      <c r="E138" s="56" t="s">
        <v>105</v>
      </c>
      <c r="F138" s="57" t="s">
        <v>106</v>
      </c>
      <c r="G138" s="58" t="s">
        <v>117</v>
      </c>
      <c r="H138" s="59" t="s">
        <v>197</v>
      </c>
      <c r="I138" s="68" t="s">
        <v>3</v>
      </c>
      <c r="J138" s="59">
        <v>1</v>
      </c>
      <c r="K138" s="59"/>
      <c r="L138" s="59"/>
      <c r="M138" s="60">
        <v>24000</v>
      </c>
      <c r="N138" s="61">
        <f t="shared" si="1"/>
        <v>24000</v>
      </c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s="27" customFormat="1" ht="21.75" customHeight="1" x14ac:dyDescent="0.25">
      <c r="A139" s="55" t="s">
        <v>674</v>
      </c>
      <c r="B139" s="56" t="s">
        <v>674</v>
      </c>
      <c r="C139" s="57" t="s">
        <v>483</v>
      </c>
      <c r="D139" s="55" t="s">
        <v>674</v>
      </c>
      <c r="E139" s="56" t="s">
        <v>674</v>
      </c>
      <c r="F139" s="57" t="s">
        <v>483</v>
      </c>
      <c r="G139" s="58" t="s">
        <v>484</v>
      </c>
      <c r="H139" s="59" t="s">
        <v>197</v>
      </c>
      <c r="I139" s="68" t="s">
        <v>318</v>
      </c>
      <c r="J139" s="59">
        <v>9</v>
      </c>
      <c r="K139" s="59"/>
      <c r="L139" s="59"/>
      <c r="M139" s="60">
        <v>2655</v>
      </c>
      <c r="N139" s="61">
        <f t="shared" si="1"/>
        <v>23895</v>
      </c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s="5" customFormat="1" ht="21.75" customHeight="1" x14ac:dyDescent="0.25">
      <c r="A140" s="55" t="s">
        <v>474</v>
      </c>
      <c r="B140" s="56" t="s">
        <v>474</v>
      </c>
      <c r="C140" s="57">
        <v>71172001369</v>
      </c>
      <c r="D140" s="55" t="s">
        <v>474</v>
      </c>
      <c r="E140" s="56" t="s">
        <v>474</v>
      </c>
      <c r="F140" s="57">
        <v>71172001369</v>
      </c>
      <c r="G140" s="58" t="s">
        <v>163</v>
      </c>
      <c r="H140" s="59" t="s">
        <v>165</v>
      </c>
      <c r="I140" s="68" t="s">
        <v>43</v>
      </c>
      <c r="J140" s="59">
        <v>11</v>
      </c>
      <c r="K140" s="59"/>
      <c r="L140" s="59"/>
      <c r="M140" s="60">
        <v>313.68</v>
      </c>
      <c r="N140" s="61">
        <f t="shared" si="1"/>
        <v>3450.48</v>
      </c>
    </row>
    <row r="141" spans="1:27" s="5" customFormat="1" ht="21.75" customHeight="1" x14ac:dyDescent="0.25">
      <c r="A141" s="55">
        <v>45242</v>
      </c>
      <c r="B141" s="56">
        <v>45242</v>
      </c>
      <c r="C141" s="57" t="s">
        <v>671</v>
      </c>
      <c r="D141" s="55">
        <v>45242</v>
      </c>
      <c r="E141" s="56">
        <v>45242</v>
      </c>
      <c r="F141" s="57" t="s">
        <v>671</v>
      </c>
      <c r="G141" s="58" t="s">
        <v>278</v>
      </c>
      <c r="H141" s="59" t="s">
        <v>398</v>
      </c>
      <c r="I141" s="68" t="s">
        <v>273</v>
      </c>
      <c r="J141" s="59">
        <v>84</v>
      </c>
      <c r="K141" s="59"/>
      <c r="L141" s="59"/>
      <c r="M141" s="60">
        <v>112.1</v>
      </c>
      <c r="N141" s="61">
        <f t="shared" si="1"/>
        <v>9416.4</v>
      </c>
    </row>
    <row r="142" spans="1:27" s="5" customFormat="1" ht="21.75" customHeight="1" x14ac:dyDescent="0.25">
      <c r="A142" s="55" t="s">
        <v>4</v>
      </c>
      <c r="B142" s="56" t="s">
        <v>4</v>
      </c>
      <c r="C142" s="57">
        <v>15965059031</v>
      </c>
      <c r="D142" s="55" t="s">
        <v>4</v>
      </c>
      <c r="E142" s="56" t="s">
        <v>4</v>
      </c>
      <c r="F142" s="57">
        <v>15965059031</v>
      </c>
      <c r="G142" s="58" t="s">
        <v>82</v>
      </c>
      <c r="H142" s="59" t="s">
        <v>195</v>
      </c>
      <c r="I142" s="68" t="s">
        <v>47</v>
      </c>
      <c r="J142" s="59">
        <v>3</v>
      </c>
      <c r="K142" s="59"/>
      <c r="L142" s="59"/>
      <c r="M142" s="60">
        <v>408</v>
      </c>
      <c r="N142" s="61">
        <f t="shared" si="1"/>
        <v>1224</v>
      </c>
    </row>
    <row r="143" spans="1:27" s="5" customFormat="1" ht="21.75" customHeight="1" x14ac:dyDescent="0.25">
      <c r="A143" s="55">
        <v>45239</v>
      </c>
      <c r="B143" s="56">
        <v>45239</v>
      </c>
      <c r="C143" s="57" t="s">
        <v>607</v>
      </c>
      <c r="D143" s="55">
        <v>45239</v>
      </c>
      <c r="E143" s="56">
        <v>45239</v>
      </c>
      <c r="F143" s="57" t="s">
        <v>607</v>
      </c>
      <c r="G143" s="58" t="s">
        <v>584</v>
      </c>
      <c r="H143" s="59" t="s">
        <v>167</v>
      </c>
      <c r="I143" s="68" t="s">
        <v>43</v>
      </c>
      <c r="J143" s="59">
        <v>163</v>
      </c>
      <c r="K143" s="59"/>
      <c r="L143" s="59"/>
      <c r="M143" s="60">
        <v>66.53</v>
      </c>
      <c r="N143" s="61">
        <f t="shared" si="1"/>
        <v>10844.39</v>
      </c>
    </row>
    <row r="144" spans="1:27" s="5" customFormat="1" ht="21.75" customHeight="1" x14ac:dyDescent="0.25">
      <c r="A144" s="55">
        <v>45147</v>
      </c>
      <c r="B144" s="56">
        <v>45147</v>
      </c>
      <c r="C144" s="57">
        <v>7754111524131</v>
      </c>
      <c r="D144" s="55">
        <v>45147</v>
      </c>
      <c r="E144" s="56">
        <v>45147</v>
      </c>
      <c r="F144" s="57">
        <v>7754111524131</v>
      </c>
      <c r="G144" s="58" t="s">
        <v>289</v>
      </c>
      <c r="H144" s="59" t="s">
        <v>167</v>
      </c>
      <c r="I144" s="68" t="s">
        <v>43</v>
      </c>
      <c r="J144" s="70">
        <v>1879</v>
      </c>
      <c r="K144" s="59"/>
      <c r="L144" s="59"/>
      <c r="M144" s="60">
        <v>7.56</v>
      </c>
      <c r="N144" s="61">
        <f t="shared" si="1"/>
        <v>14205.24</v>
      </c>
    </row>
    <row r="145" spans="1:27" s="5" customFormat="1" ht="21.75" customHeight="1" x14ac:dyDescent="0.25">
      <c r="A145" s="56">
        <v>45147</v>
      </c>
      <c r="B145" s="56">
        <v>45147</v>
      </c>
      <c r="C145" s="57">
        <v>7754111524131</v>
      </c>
      <c r="D145" s="56">
        <v>45147</v>
      </c>
      <c r="E145" s="56">
        <v>45147</v>
      </c>
      <c r="F145" s="57">
        <v>7754111524130</v>
      </c>
      <c r="G145" s="58" t="s">
        <v>317</v>
      </c>
      <c r="H145" s="59" t="s">
        <v>167</v>
      </c>
      <c r="I145" s="68" t="s">
        <v>43</v>
      </c>
      <c r="J145" s="59">
        <v>350</v>
      </c>
      <c r="K145" s="59"/>
      <c r="L145" s="59"/>
      <c r="M145" s="60">
        <v>7.56</v>
      </c>
      <c r="N145" s="61">
        <f t="shared" si="1"/>
        <v>2646</v>
      </c>
    </row>
    <row r="146" spans="1:27" s="5" customFormat="1" ht="21.75" customHeight="1" x14ac:dyDescent="0.25">
      <c r="A146" s="56">
        <v>45174</v>
      </c>
      <c r="B146" s="56">
        <v>45174</v>
      </c>
      <c r="C146" s="57" t="s">
        <v>510</v>
      </c>
      <c r="D146" s="57">
        <v>45147</v>
      </c>
      <c r="E146" s="57">
        <v>45147</v>
      </c>
      <c r="F146" s="57">
        <v>7754111524129</v>
      </c>
      <c r="G146" s="58" t="s">
        <v>500</v>
      </c>
      <c r="H146" s="59" t="s">
        <v>167</v>
      </c>
      <c r="I146" s="68" t="s">
        <v>3</v>
      </c>
      <c r="J146" s="59">
        <v>1</v>
      </c>
      <c r="K146" s="59"/>
      <c r="L146" s="59"/>
      <c r="M146" s="60">
        <v>7.56</v>
      </c>
      <c r="N146" s="61">
        <f t="shared" si="1"/>
        <v>7.56</v>
      </c>
    </row>
    <row r="147" spans="1:27" s="5" customFormat="1" ht="21.75" customHeight="1" x14ac:dyDescent="0.25">
      <c r="A147" s="56">
        <v>45266</v>
      </c>
      <c r="B147" s="56">
        <v>45266</v>
      </c>
      <c r="C147" s="57" t="s">
        <v>479</v>
      </c>
      <c r="D147" s="56">
        <v>45266</v>
      </c>
      <c r="E147" s="56">
        <v>45266</v>
      </c>
      <c r="F147" s="57" t="s">
        <v>479</v>
      </c>
      <c r="G147" s="58" t="s">
        <v>480</v>
      </c>
      <c r="H147" s="59" t="s">
        <v>319</v>
      </c>
      <c r="I147" s="68" t="s">
        <v>43</v>
      </c>
      <c r="J147" s="59"/>
      <c r="K147" s="59"/>
      <c r="L147" s="59"/>
      <c r="M147" s="60">
        <v>649</v>
      </c>
      <c r="N147" s="61">
        <f t="shared" si="1"/>
        <v>0</v>
      </c>
    </row>
    <row r="148" spans="1:27" s="5" customFormat="1" ht="21.75" customHeight="1" x14ac:dyDescent="0.25">
      <c r="A148" s="55">
        <v>45210</v>
      </c>
      <c r="B148" s="56">
        <v>45210</v>
      </c>
      <c r="C148" s="57">
        <v>74667744656226</v>
      </c>
      <c r="D148" s="55">
        <v>45210</v>
      </c>
      <c r="E148" s="56">
        <v>45210</v>
      </c>
      <c r="F148" s="57">
        <v>74667744656226</v>
      </c>
      <c r="G148" s="58" t="s">
        <v>272</v>
      </c>
      <c r="H148" s="59" t="s">
        <v>398</v>
      </c>
      <c r="I148" s="68" t="s">
        <v>273</v>
      </c>
      <c r="J148" s="70"/>
      <c r="K148" s="70"/>
      <c r="L148" s="70"/>
      <c r="M148" s="60">
        <v>82.91</v>
      </c>
      <c r="N148" s="61">
        <f t="shared" si="1"/>
        <v>0</v>
      </c>
    </row>
    <row r="149" spans="1:27" s="5" customFormat="1" ht="21.75" customHeight="1" x14ac:dyDescent="0.25">
      <c r="A149" s="55">
        <v>45089</v>
      </c>
      <c r="B149" s="56">
        <v>45089</v>
      </c>
      <c r="C149" s="57">
        <v>74667744656227</v>
      </c>
      <c r="D149" s="55">
        <v>45089</v>
      </c>
      <c r="E149" s="56">
        <v>45089</v>
      </c>
      <c r="F149" s="57">
        <v>74667744656227</v>
      </c>
      <c r="G149" s="58" t="s">
        <v>593</v>
      </c>
      <c r="H149" s="59" t="s">
        <v>398</v>
      </c>
      <c r="I149" s="68" t="s">
        <v>273</v>
      </c>
      <c r="J149" s="70">
        <v>28</v>
      </c>
      <c r="K149" s="70"/>
      <c r="L149" s="70"/>
      <c r="M149" s="60">
        <v>82.5</v>
      </c>
      <c r="N149" s="61">
        <f t="shared" si="1"/>
        <v>2310</v>
      </c>
    </row>
    <row r="150" spans="1:27" s="5" customFormat="1" ht="21.75" customHeight="1" x14ac:dyDescent="0.25">
      <c r="A150" s="55" t="s">
        <v>341</v>
      </c>
      <c r="B150" s="56" t="s">
        <v>341</v>
      </c>
      <c r="C150" s="57">
        <v>8189916011485</v>
      </c>
      <c r="D150" s="55" t="s">
        <v>341</v>
      </c>
      <c r="E150" s="56" t="s">
        <v>341</v>
      </c>
      <c r="F150" s="57">
        <v>8189916011485</v>
      </c>
      <c r="G150" s="58" t="s">
        <v>428</v>
      </c>
      <c r="H150" s="59" t="s">
        <v>196</v>
      </c>
      <c r="I150" s="68" t="s">
        <v>43</v>
      </c>
      <c r="J150" s="59">
        <v>21</v>
      </c>
      <c r="K150" s="59"/>
      <c r="L150" s="59"/>
      <c r="M150" s="60">
        <v>88.5</v>
      </c>
      <c r="N150" s="61">
        <f t="shared" si="1"/>
        <v>1858.5</v>
      </c>
    </row>
    <row r="151" spans="1:27" s="5" customFormat="1" ht="21.75" customHeight="1" x14ac:dyDescent="0.25">
      <c r="A151" s="55" t="s">
        <v>570</v>
      </c>
      <c r="B151" s="56" t="s">
        <v>570</v>
      </c>
      <c r="C151" s="57" t="s">
        <v>571</v>
      </c>
      <c r="D151" s="55" t="s">
        <v>570</v>
      </c>
      <c r="E151" s="56" t="s">
        <v>570</v>
      </c>
      <c r="F151" s="57" t="s">
        <v>571</v>
      </c>
      <c r="G151" s="58" t="s">
        <v>539</v>
      </c>
      <c r="H151" s="59" t="s">
        <v>196</v>
      </c>
      <c r="I151" s="68" t="s">
        <v>43</v>
      </c>
      <c r="J151" s="59">
        <v>84</v>
      </c>
      <c r="K151" s="59"/>
      <c r="L151" s="59"/>
      <c r="M151" s="60">
        <v>54.4</v>
      </c>
      <c r="N151" s="61">
        <f t="shared" si="1"/>
        <v>4569.5999999999995</v>
      </c>
    </row>
    <row r="152" spans="1:27" s="5" customFormat="1" ht="21.75" customHeight="1" x14ac:dyDescent="0.25">
      <c r="A152" s="55" t="s">
        <v>343</v>
      </c>
      <c r="B152" s="56" t="s">
        <v>343</v>
      </c>
      <c r="C152" s="57" t="s">
        <v>282</v>
      </c>
      <c r="D152" s="55" t="s">
        <v>343</v>
      </c>
      <c r="E152" s="56" t="s">
        <v>343</v>
      </c>
      <c r="F152" s="57" t="s">
        <v>282</v>
      </c>
      <c r="G152" s="58" t="s">
        <v>281</v>
      </c>
      <c r="H152" s="59" t="s">
        <v>193</v>
      </c>
      <c r="I152" s="68" t="s">
        <v>43</v>
      </c>
      <c r="J152" s="59">
        <v>50</v>
      </c>
      <c r="K152" s="59"/>
      <c r="L152" s="59"/>
      <c r="M152" s="60">
        <v>236</v>
      </c>
      <c r="N152" s="61">
        <f t="shared" si="1"/>
        <v>11800</v>
      </c>
    </row>
    <row r="153" spans="1:27" s="5" customFormat="1" ht="21.75" customHeight="1" x14ac:dyDescent="0.25">
      <c r="A153" s="55" t="s">
        <v>343</v>
      </c>
      <c r="B153" s="56" t="s">
        <v>343</v>
      </c>
      <c r="C153" s="57" t="s">
        <v>283</v>
      </c>
      <c r="D153" s="55" t="s">
        <v>343</v>
      </c>
      <c r="E153" s="56" t="s">
        <v>343</v>
      </c>
      <c r="F153" s="57" t="s">
        <v>283</v>
      </c>
      <c r="G153" s="58" t="s">
        <v>284</v>
      </c>
      <c r="H153" s="59" t="s">
        <v>193</v>
      </c>
      <c r="I153" s="68" t="s">
        <v>43</v>
      </c>
      <c r="J153" s="59">
        <v>82</v>
      </c>
      <c r="K153" s="59"/>
      <c r="L153" s="59"/>
      <c r="M153" s="60">
        <v>365.8</v>
      </c>
      <c r="N153" s="61">
        <f t="shared" si="1"/>
        <v>29995.600000000002</v>
      </c>
    </row>
    <row r="154" spans="1:27" s="5" customFormat="1" ht="21.75" customHeight="1" x14ac:dyDescent="0.25">
      <c r="A154" s="55">
        <v>45147</v>
      </c>
      <c r="B154" s="56">
        <v>45147</v>
      </c>
      <c r="C154" s="57">
        <v>6922570302190</v>
      </c>
      <c r="D154" s="55">
        <v>45147</v>
      </c>
      <c r="E154" s="56">
        <v>45147</v>
      </c>
      <c r="F154" s="57">
        <v>6922570302190</v>
      </c>
      <c r="G154" s="58" t="s">
        <v>83</v>
      </c>
      <c r="H154" s="59" t="s">
        <v>193</v>
      </c>
      <c r="I154" s="68" t="s">
        <v>43</v>
      </c>
      <c r="J154" s="59">
        <v>94</v>
      </c>
      <c r="K154" s="59">
        <v>42</v>
      </c>
      <c r="L154" s="59">
        <v>0</v>
      </c>
      <c r="M154" s="60">
        <v>27.4</v>
      </c>
      <c r="N154" s="61">
        <f t="shared" si="1"/>
        <v>2575.6</v>
      </c>
    </row>
    <row r="155" spans="1:27" s="5" customFormat="1" ht="21.75" customHeight="1" x14ac:dyDescent="0.25">
      <c r="A155" s="55">
        <v>45025</v>
      </c>
      <c r="B155" s="56">
        <v>45025</v>
      </c>
      <c r="C155" s="57" t="s">
        <v>631</v>
      </c>
      <c r="D155" s="55">
        <v>45025</v>
      </c>
      <c r="E155" s="56">
        <v>45025</v>
      </c>
      <c r="F155" s="57" t="s">
        <v>631</v>
      </c>
      <c r="G155" s="58" t="s">
        <v>632</v>
      </c>
      <c r="H155" s="59" t="s">
        <v>193</v>
      </c>
      <c r="I155" s="68" t="s">
        <v>43</v>
      </c>
      <c r="J155" s="59">
        <v>75</v>
      </c>
      <c r="K155" s="59"/>
      <c r="L155" s="59"/>
      <c r="M155" s="60">
        <v>407.1</v>
      </c>
      <c r="N155" s="61">
        <f t="shared" si="1"/>
        <v>30532.5</v>
      </c>
    </row>
    <row r="156" spans="1:27" s="27" customFormat="1" ht="21.75" customHeight="1" x14ac:dyDescent="0.25">
      <c r="A156" s="55" t="s">
        <v>131</v>
      </c>
      <c r="B156" s="56" t="s">
        <v>131</v>
      </c>
      <c r="C156" s="57" t="s">
        <v>132</v>
      </c>
      <c r="D156" s="55" t="s">
        <v>131</v>
      </c>
      <c r="E156" s="56" t="s">
        <v>131</v>
      </c>
      <c r="F156" s="57" t="s">
        <v>132</v>
      </c>
      <c r="G156" s="58" t="s">
        <v>127</v>
      </c>
      <c r="H156" s="59" t="s">
        <v>206</v>
      </c>
      <c r="I156" s="68" t="s">
        <v>3</v>
      </c>
      <c r="J156" s="59">
        <v>1</v>
      </c>
      <c r="K156" s="59"/>
      <c r="L156" s="59"/>
      <c r="M156" s="60">
        <v>1000</v>
      </c>
      <c r="N156" s="61">
        <f t="shared" si="1"/>
        <v>1000</v>
      </c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s="27" customFormat="1" ht="21.75" customHeight="1" x14ac:dyDescent="0.25">
      <c r="A157" s="55">
        <v>43476</v>
      </c>
      <c r="B157" s="56">
        <v>43476</v>
      </c>
      <c r="C157" s="57" t="s">
        <v>132</v>
      </c>
      <c r="D157" s="55">
        <v>43476</v>
      </c>
      <c r="E157" s="56">
        <v>43476</v>
      </c>
      <c r="F157" s="57" t="s">
        <v>132</v>
      </c>
      <c r="G157" s="58" t="s">
        <v>151</v>
      </c>
      <c r="H157" s="59" t="s">
        <v>177</v>
      </c>
      <c r="I157" s="68" t="s">
        <v>43</v>
      </c>
      <c r="J157" s="59">
        <v>170</v>
      </c>
      <c r="K157" s="59"/>
      <c r="L157" s="59"/>
      <c r="M157" s="60">
        <v>700</v>
      </c>
      <c r="N157" s="61">
        <f t="shared" si="1"/>
        <v>119000</v>
      </c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s="5" customFormat="1" ht="21.75" customHeight="1" x14ac:dyDescent="0.25">
      <c r="A158" s="55">
        <v>44988</v>
      </c>
      <c r="B158" s="56">
        <v>44988</v>
      </c>
      <c r="C158" s="57">
        <v>7592474220020</v>
      </c>
      <c r="D158" s="55">
        <v>44988</v>
      </c>
      <c r="E158" s="56">
        <v>44988</v>
      </c>
      <c r="F158" s="57">
        <v>7592474220020</v>
      </c>
      <c r="G158" s="58" t="s">
        <v>22</v>
      </c>
      <c r="H158" s="59" t="s">
        <v>396</v>
      </c>
      <c r="I158" s="68" t="s">
        <v>43</v>
      </c>
      <c r="J158" s="59">
        <v>11</v>
      </c>
      <c r="K158" s="59"/>
      <c r="L158" s="59"/>
      <c r="M158" s="60">
        <v>257.24</v>
      </c>
      <c r="N158" s="61">
        <f t="shared" si="1"/>
        <v>2829.6400000000003</v>
      </c>
    </row>
    <row r="159" spans="1:27" s="5" customFormat="1" ht="21.75" customHeight="1" x14ac:dyDescent="0.25">
      <c r="A159" s="55" t="s">
        <v>46</v>
      </c>
      <c r="B159" s="56" t="s">
        <v>54</v>
      </c>
      <c r="C159" s="57">
        <v>411154096870</v>
      </c>
      <c r="D159" s="55" t="s">
        <v>46</v>
      </c>
      <c r="E159" s="56" t="s">
        <v>54</v>
      </c>
      <c r="F159" s="57">
        <v>411154096870</v>
      </c>
      <c r="G159" s="58" t="s">
        <v>216</v>
      </c>
      <c r="H159" s="59" t="s">
        <v>173</v>
      </c>
      <c r="I159" s="68" t="s">
        <v>43</v>
      </c>
      <c r="J159" s="59">
        <v>3</v>
      </c>
      <c r="K159" s="59"/>
      <c r="L159" s="59"/>
      <c r="M159" s="60">
        <v>230.1</v>
      </c>
      <c r="N159" s="61">
        <f t="shared" ref="N159:N219" si="2">J159*M159</f>
        <v>690.3</v>
      </c>
    </row>
    <row r="160" spans="1:27" s="5" customFormat="1" ht="21.75" customHeight="1" x14ac:dyDescent="0.25">
      <c r="A160" s="55" t="s">
        <v>56</v>
      </c>
      <c r="B160" s="56" t="s">
        <v>56</v>
      </c>
      <c r="C160" s="57">
        <v>746717793013</v>
      </c>
      <c r="D160" s="55" t="s">
        <v>56</v>
      </c>
      <c r="E160" s="56" t="s">
        <v>56</v>
      </c>
      <c r="F160" s="57">
        <v>746717793013</v>
      </c>
      <c r="G160" s="58" t="s">
        <v>25</v>
      </c>
      <c r="H160" s="59" t="s">
        <v>169</v>
      </c>
      <c r="I160" s="62" t="s">
        <v>48</v>
      </c>
      <c r="J160" s="59">
        <v>5</v>
      </c>
      <c r="K160" s="59"/>
      <c r="L160" s="59"/>
      <c r="M160" s="60">
        <v>129.80000000000001</v>
      </c>
      <c r="N160" s="61">
        <f t="shared" si="2"/>
        <v>649</v>
      </c>
    </row>
    <row r="161" spans="1:27" s="5" customFormat="1" ht="21.75" customHeight="1" x14ac:dyDescent="0.25">
      <c r="A161" s="55">
        <v>45174</v>
      </c>
      <c r="B161" s="56">
        <v>45174</v>
      </c>
      <c r="C161" s="57" t="s">
        <v>633</v>
      </c>
      <c r="D161" s="55">
        <v>45174</v>
      </c>
      <c r="E161" s="56">
        <v>45174</v>
      </c>
      <c r="F161" s="57" t="s">
        <v>633</v>
      </c>
      <c r="G161" s="58" t="s">
        <v>494</v>
      </c>
      <c r="H161" s="59" t="s">
        <v>169</v>
      </c>
      <c r="I161" s="62" t="s">
        <v>238</v>
      </c>
      <c r="J161" s="59">
        <v>3</v>
      </c>
      <c r="K161" s="59"/>
      <c r="L161" s="59"/>
      <c r="M161" s="60">
        <v>230.1</v>
      </c>
      <c r="N161" s="61">
        <f t="shared" si="2"/>
        <v>690.3</v>
      </c>
    </row>
    <row r="162" spans="1:27" s="5" customFormat="1" ht="21.75" customHeight="1" x14ac:dyDescent="0.25">
      <c r="A162" s="55" t="s">
        <v>63</v>
      </c>
      <c r="B162" s="56" t="s">
        <v>63</v>
      </c>
      <c r="C162" s="57">
        <v>2600893347</v>
      </c>
      <c r="D162" s="55" t="s">
        <v>63</v>
      </c>
      <c r="E162" s="56" t="s">
        <v>63</v>
      </c>
      <c r="F162" s="57">
        <v>2600893347</v>
      </c>
      <c r="G162" s="58" t="s">
        <v>152</v>
      </c>
      <c r="H162" s="59" t="s">
        <v>165</v>
      </c>
      <c r="I162" s="68" t="s">
        <v>43</v>
      </c>
      <c r="J162" s="59"/>
      <c r="K162" s="59"/>
      <c r="L162" s="59"/>
      <c r="M162" s="60">
        <v>619.5</v>
      </c>
      <c r="N162" s="61">
        <f t="shared" si="2"/>
        <v>0</v>
      </c>
    </row>
    <row r="163" spans="1:27" s="5" customFormat="1" ht="21.75" customHeight="1" x14ac:dyDescent="0.25">
      <c r="A163" s="55" t="s">
        <v>264</v>
      </c>
      <c r="B163" s="56" t="s">
        <v>264</v>
      </c>
      <c r="C163" s="57">
        <v>464500723735</v>
      </c>
      <c r="D163" s="55" t="s">
        <v>264</v>
      </c>
      <c r="E163" s="56" t="s">
        <v>264</v>
      </c>
      <c r="F163" s="57">
        <v>464500723735</v>
      </c>
      <c r="G163" s="58" t="s">
        <v>270</v>
      </c>
      <c r="H163" s="59" t="s">
        <v>165</v>
      </c>
      <c r="I163" s="68" t="s">
        <v>43</v>
      </c>
      <c r="J163" s="59">
        <v>18</v>
      </c>
      <c r="K163" s="59"/>
      <c r="L163" s="59"/>
      <c r="M163" s="60">
        <v>383.5</v>
      </c>
      <c r="N163" s="61">
        <f t="shared" si="2"/>
        <v>6903</v>
      </c>
    </row>
    <row r="164" spans="1:27" s="5" customFormat="1" ht="21.75" customHeight="1" x14ac:dyDescent="0.25">
      <c r="A164" s="55" t="s">
        <v>6</v>
      </c>
      <c r="B164" s="56" t="s">
        <v>6</v>
      </c>
      <c r="C164" s="57">
        <v>465500723735</v>
      </c>
      <c r="D164" s="55">
        <v>45206</v>
      </c>
      <c r="E164" s="56">
        <v>45206</v>
      </c>
      <c r="F164" s="57" t="s">
        <v>590</v>
      </c>
      <c r="G164" s="58" t="s">
        <v>84</v>
      </c>
      <c r="H164" s="59" t="s">
        <v>169</v>
      </c>
      <c r="I164" s="62" t="s">
        <v>48</v>
      </c>
      <c r="J164" s="59">
        <v>10</v>
      </c>
      <c r="K164" s="59"/>
      <c r="L164" s="59"/>
      <c r="M164" s="60">
        <v>685.58</v>
      </c>
      <c r="N164" s="61">
        <f t="shared" si="2"/>
        <v>6855.8</v>
      </c>
    </row>
    <row r="165" spans="1:27" s="27" customFormat="1" ht="21.75" customHeight="1" x14ac:dyDescent="0.25">
      <c r="A165" s="55" t="s">
        <v>107</v>
      </c>
      <c r="B165" s="56" t="s">
        <v>107</v>
      </c>
      <c r="C165" s="57" t="s">
        <v>108</v>
      </c>
      <c r="D165" s="55" t="s">
        <v>6</v>
      </c>
      <c r="E165" s="56" t="s">
        <v>6</v>
      </c>
      <c r="F165" s="57">
        <v>465500723735</v>
      </c>
      <c r="G165" s="58" t="s">
        <v>118</v>
      </c>
      <c r="H165" s="59" t="s">
        <v>176</v>
      </c>
      <c r="I165" s="62" t="s">
        <v>43</v>
      </c>
      <c r="J165" s="59"/>
      <c r="K165" s="59"/>
      <c r="L165" s="59"/>
      <c r="M165" s="60">
        <v>4500</v>
      </c>
      <c r="N165" s="61">
        <f t="shared" si="2"/>
        <v>0</v>
      </c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s="5" customFormat="1" ht="21.75" customHeight="1" x14ac:dyDescent="0.25">
      <c r="A166" s="55" t="s">
        <v>13</v>
      </c>
      <c r="B166" s="56" t="s">
        <v>53</v>
      </c>
      <c r="C166" s="57">
        <v>75001015213919</v>
      </c>
      <c r="D166" s="55" t="s">
        <v>107</v>
      </c>
      <c r="E166" s="56" t="s">
        <v>107</v>
      </c>
      <c r="F166" s="57" t="s">
        <v>108</v>
      </c>
      <c r="G166" s="58" t="s">
        <v>21</v>
      </c>
      <c r="H166" s="59" t="s">
        <v>167</v>
      </c>
      <c r="I166" s="68" t="s">
        <v>43</v>
      </c>
      <c r="J166" s="59">
        <v>29</v>
      </c>
      <c r="K166" s="59"/>
      <c r="L166" s="59"/>
      <c r="M166" s="60">
        <v>8.27</v>
      </c>
      <c r="N166" s="61">
        <f t="shared" si="2"/>
        <v>239.82999999999998</v>
      </c>
    </row>
    <row r="167" spans="1:27" s="5" customFormat="1" ht="21.75" customHeight="1" x14ac:dyDescent="0.25">
      <c r="A167" s="55" t="s">
        <v>53</v>
      </c>
      <c r="B167" s="56">
        <v>43559</v>
      </c>
      <c r="C167" s="57">
        <v>7450007262520</v>
      </c>
      <c r="D167" s="55" t="s">
        <v>13</v>
      </c>
      <c r="E167" s="56" t="s">
        <v>53</v>
      </c>
      <c r="F167" s="57">
        <v>75001015213919</v>
      </c>
      <c r="G167" s="58" t="s">
        <v>18</v>
      </c>
      <c r="H167" s="59" t="s">
        <v>167</v>
      </c>
      <c r="I167" s="68" t="s">
        <v>43</v>
      </c>
      <c r="J167" s="59">
        <v>7</v>
      </c>
      <c r="K167" s="59"/>
      <c r="L167" s="59"/>
      <c r="M167" s="60">
        <v>8.1199999999999992</v>
      </c>
      <c r="N167" s="61">
        <f t="shared" si="2"/>
        <v>56.839999999999996</v>
      </c>
    </row>
    <row r="168" spans="1:27" s="5" customFormat="1" ht="21.75" customHeight="1" x14ac:dyDescent="0.25">
      <c r="A168" s="55" t="s">
        <v>53</v>
      </c>
      <c r="B168" s="56" t="s">
        <v>53</v>
      </c>
      <c r="C168" s="57">
        <v>20071709271767</v>
      </c>
      <c r="D168" s="55" t="s">
        <v>53</v>
      </c>
      <c r="E168" s="56">
        <v>43559</v>
      </c>
      <c r="F168" s="57">
        <v>7450007262520</v>
      </c>
      <c r="G168" s="58" t="s">
        <v>158</v>
      </c>
      <c r="H168" s="59" t="s">
        <v>167</v>
      </c>
      <c r="I168" s="68" t="s">
        <v>43</v>
      </c>
      <c r="J168" s="59">
        <v>12</v>
      </c>
      <c r="K168" s="59"/>
      <c r="L168" s="59"/>
      <c r="M168" s="60">
        <v>8.27</v>
      </c>
      <c r="N168" s="61">
        <f t="shared" si="2"/>
        <v>99.24</v>
      </c>
    </row>
    <row r="169" spans="1:27" s="5" customFormat="1" ht="21.75" customHeight="1" x14ac:dyDescent="0.25">
      <c r="A169" s="55" t="s">
        <v>221</v>
      </c>
      <c r="B169" s="56" t="s">
        <v>221</v>
      </c>
      <c r="C169" s="57" t="s">
        <v>240</v>
      </c>
      <c r="D169" s="55" t="s">
        <v>53</v>
      </c>
      <c r="E169" s="56" t="s">
        <v>53</v>
      </c>
      <c r="F169" s="57">
        <v>20071709271767</v>
      </c>
      <c r="G169" s="58" t="s">
        <v>241</v>
      </c>
      <c r="H169" s="59" t="s">
        <v>217</v>
      </c>
      <c r="I169" s="68" t="s">
        <v>49</v>
      </c>
      <c r="J169" s="59">
        <f>20+33</f>
        <v>53</v>
      </c>
      <c r="K169" s="59"/>
      <c r="L169" s="59"/>
      <c r="M169" s="60">
        <v>650</v>
      </c>
      <c r="N169" s="61">
        <f t="shared" si="2"/>
        <v>34450</v>
      </c>
    </row>
    <row r="170" spans="1:27" s="5" customFormat="1" ht="21.75" customHeight="1" x14ac:dyDescent="0.25">
      <c r="A170" s="55">
        <v>44328</v>
      </c>
      <c r="B170" s="56">
        <v>44328</v>
      </c>
      <c r="C170" s="57">
        <v>6973797633540</v>
      </c>
      <c r="D170" s="55" t="s">
        <v>221</v>
      </c>
      <c r="E170" s="56" t="s">
        <v>221</v>
      </c>
      <c r="F170" s="57" t="s">
        <v>240</v>
      </c>
      <c r="G170" s="58" t="s">
        <v>222</v>
      </c>
      <c r="H170" s="59" t="s">
        <v>217</v>
      </c>
      <c r="I170" s="62" t="s">
        <v>49</v>
      </c>
      <c r="J170" s="59">
        <v>5</v>
      </c>
      <c r="K170" s="59"/>
      <c r="L170" s="59"/>
      <c r="M170" s="60">
        <v>1416</v>
      </c>
      <c r="N170" s="61">
        <f t="shared" si="2"/>
        <v>7080</v>
      </c>
    </row>
    <row r="171" spans="1:27" s="5" customFormat="1" ht="21.75" customHeight="1" x14ac:dyDescent="0.25">
      <c r="A171" s="55">
        <v>44603</v>
      </c>
      <c r="B171" s="56">
        <v>44603</v>
      </c>
      <c r="C171" s="57" t="s">
        <v>405</v>
      </c>
      <c r="D171" s="55">
        <v>44603</v>
      </c>
      <c r="E171" s="56">
        <v>44603</v>
      </c>
      <c r="F171" s="57" t="s">
        <v>405</v>
      </c>
      <c r="G171" s="58" t="s">
        <v>406</v>
      </c>
      <c r="H171" s="59" t="s">
        <v>407</v>
      </c>
      <c r="I171" s="62" t="s">
        <v>43</v>
      </c>
      <c r="J171" s="59">
        <v>2</v>
      </c>
      <c r="K171" s="59"/>
      <c r="L171" s="59"/>
      <c r="M171" s="60">
        <v>58799.4</v>
      </c>
      <c r="N171" s="61">
        <f t="shared" si="2"/>
        <v>117598.8</v>
      </c>
    </row>
    <row r="172" spans="1:27" s="5" customFormat="1" ht="21.75" customHeight="1" x14ac:dyDescent="0.25">
      <c r="A172" s="56">
        <v>45239</v>
      </c>
      <c r="B172" s="56">
        <v>45239</v>
      </c>
      <c r="C172" s="57">
        <v>7592244241926</v>
      </c>
      <c r="D172" s="56">
        <v>45239</v>
      </c>
      <c r="E172" s="56">
        <v>45239</v>
      </c>
      <c r="F172" s="57">
        <v>7592244241926</v>
      </c>
      <c r="G172" s="58" t="s">
        <v>290</v>
      </c>
      <c r="H172" s="59" t="s">
        <v>178</v>
      </c>
      <c r="I172" s="62" t="s">
        <v>9</v>
      </c>
      <c r="J172" s="59">
        <v>29</v>
      </c>
      <c r="K172" s="59"/>
      <c r="L172" s="59"/>
      <c r="M172" s="60">
        <v>298.54000000000002</v>
      </c>
      <c r="N172" s="61">
        <f t="shared" si="2"/>
        <v>8657.66</v>
      </c>
    </row>
    <row r="173" spans="1:27" s="4" customFormat="1" ht="21.75" customHeight="1" x14ac:dyDescent="0.25">
      <c r="A173" s="56">
        <v>44988</v>
      </c>
      <c r="B173" s="56">
        <v>44988</v>
      </c>
      <c r="C173" s="57">
        <v>7462149180839</v>
      </c>
      <c r="D173" s="56">
        <v>44988</v>
      </c>
      <c r="E173" s="56">
        <v>44988</v>
      </c>
      <c r="F173" s="57">
        <v>7462149180839</v>
      </c>
      <c r="G173" s="58" t="s">
        <v>139</v>
      </c>
      <c r="H173" s="59" t="s">
        <v>178</v>
      </c>
      <c r="I173" s="62" t="s">
        <v>9</v>
      </c>
      <c r="J173" s="59">
        <v>175</v>
      </c>
      <c r="K173" s="59"/>
      <c r="L173" s="59"/>
      <c r="M173" s="60">
        <v>448.4</v>
      </c>
      <c r="N173" s="61">
        <f t="shared" si="2"/>
        <v>78470</v>
      </c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s="5" customFormat="1" ht="21.75" customHeight="1" x14ac:dyDescent="0.25">
      <c r="A174" s="55">
        <v>44023</v>
      </c>
      <c r="B174" s="56">
        <v>44023</v>
      </c>
      <c r="C174" s="57">
        <v>7462149180686</v>
      </c>
      <c r="D174" s="55">
        <v>44023</v>
      </c>
      <c r="E174" s="56">
        <v>44023</v>
      </c>
      <c r="F174" s="57">
        <v>7462149180686</v>
      </c>
      <c r="G174" s="58" t="s">
        <v>138</v>
      </c>
      <c r="H174" s="59" t="s">
        <v>178</v>
      </c>
      <c r="I174" s="62" t="s">
        <v>9</v>
      </c>
      <c r="J174" s="59">
        <v>2</v>
      </c>
      <c r="K174" s="59"/>
      <c r="L174" s="59"/>
      <c r="M174" s="60">
        <v>523.62</v>
      </c>
      <c r="N174" s="61">
        <f t="shared" si="2"/>
        <v>1047.24</v>
      </c>
    </row>
    <row r="175" spans="1:27" s="5" customFormat="1" ht="21.75" customHeight="1" x14ac:dyDescent="0.25">
      <c r="A175" s="55">
        <v>44988</v>
      </c>
      <c r="B175" s="56">
        <v>44988</v>
      </c>
      <c r="C175" s="57">
        <v>7462313902441</v>
      </c>
      <c r="D175" s="55">
        <v>44988</v>
      </c>
      <c r="E175" s="56">
        <v>44988</v>
      </c>
      <c r="F175" s="57">
        <v>7462313902441</v>
      </c>
      <c r="G175" s="58" t="s">
        <v>292</v>
      </c>
      <c r="H175" s="59" t="s">
        <v>178</v>
      </c>
      <c r="I175" s="62" t="s">
        <v>9</v>
      </c>
      <c r="J175" s="59">
        <v>8</v>
      </c>
      <c r="K175" s="59"/>
      <c r="L175" s="59"/>
      <c r="M175" s="60">
        <v>614</v>
      </c>
      <c r="N175" s="61">
        <f t="shared" si="2"/>
        <v>4912</v>
      </c>
    </row>
    <row r="176" spans="1:27" s="5" customFormat="1" ht="21.75" customHeight="1" x14ac:dyDescent="0.25">
      <c r="A176" s="55" t="s">
        <v>658</v>
      </c>
      <c r="B176" s="56" t="s">
        <v>658</v>
      </c>
      <c r="C176" s="57">
        <v>7441008170365</v>
      </c>
      <c r="D176" s="55" t="s">
        <v>658</v>
      </c>
      <c r="E176" s="56" t="s">
        <v>658</v>
      </c>
      <c r="F176" s="57">
        <v>7441008170365</v>
      </c>
      <c r="G176" s="77" t="s">
        <v>223</v>
      </c>
      <c r="H176" s="78" t="s">
        <v>169</v>
      </c>
      <c r="I176" s="81" t="s">
        <v>45</v>
      </c>
      <c r="J176" s="82">
        <v>24</v>
      </c>
      <c r="K176" s="78"/>
      <c r="L176" s="78"/>
      <c r="M176" s="80">
        <v>194.89</v>
      </c>
      <c r="N176" s="61">
        <f t="shared" si="2"/>
        <v>4677.3599999999997</v>
      </c>
    </row>
    <row r="177" spans="1:14" s="5" customFormat="1" ht="21.75" customHeight="1" x14ac:dyDescent="0.25">
      <c r="A177" s="55">
        <v>45266</v>
      </c>
      <c r="B177" s="56">
        <v>45266</v>
      </c>
      <c r="C177" s="57" t="s">
        <v>481</v>
      </c>
      <c r="D177" s="55">
        <v>45266</v>
      </c>
      <c r="E177" s="56">
        <v>45266</v>
      </c>
      <c r="F177" s="57" t="s">
        <v>481</v>
      </c>
      <c r="G177" s="77" t="s">
        <v>482</v>
      </c>
      <c r="H177" s="78" t="s">
        <v>464</v>
      </c>
      <c r="I177" s="81" t="s">
        <v>43</v>
      </c>
      <c r="J177" s="82">
        <v>117</v>
      </c>
      <c r="K177" s="78"/>
      <c r="L177" s="78"/>
      <c r="M177" s="80">
        <v>234.82</v>
      </c>
      <c r="N177" s="61">
        <f t="shared" si="2"/>
        <v>27473.94</v>
      </c>
    </row>
    <row r="178" spans="1:14" s="5" customFormat="1" ht="21.75" customHeight="1" x14ac:dyDescent="0.25">
      <c r="A178" s="55">
        <v>45180</v>
      </c>
      <c r="B178" s="56">
        <v>45180</v>
      </c>
      <c r="C178" s="57" t="s">
        <v>636</v>
      </c>
      <c r="D178" s="55">
        <v>45180</v>
      </c>
      <c r="E178" s="56">
        <v>45180</v>
      </c>
      <c r="F178" s="57" t="s">
        <v>636</v>
      </c>
      <c r="G178" s="77" t="s">
        <v>637</v>
      </c>
      <c r="H178" s="78" t="s">
        <v>179</v>
      </c>
      <c r="I178" s="81" t="s">
        <v>45</v>
      </c>
      <c r="J178" s="82"/>
      <c r="K178" s="78"/>
      <c r="L178" s="78"/>
      <c r="M178" s="80">
        <v>1669.7</v>
      </c>
      <c r="N178" s="61">
        <f t="shared" si="2"/>
        <v>0</v>
      </c>
    </row>
    <row r="179" spans="1:14" s="5" customFormat="1" ht="21.75" customHeight="1" x14ac:dyDescent="0.25">
      <c r="A179" s="55">
        <v>44631</v>
      </c>
      <c r="B179" s="56">
        <v>44631</v>
      </c>
      <c r="C179" s="57" t="s">
        <v>403</v>
      </c>
      <c r="D179" s="55">
        <v>44631</v>
      </c>
      <c r="E179" s="56">
        <v>44631</v>
      </c>
      <c r="F179" s="57" t="s">
        <v>403</v>
      </c>
      <c r="G179" s="58" t="s">
        <v>61</v>
      </c>
      <c r="H179" s="59" t="s">
        <v>179</v>
      </c>
      <c r="I179" s="62" t="s">
        <v>9</v>
      </c>
      <c r="J179" s="62">
        <v>12</v>
      </c>
      <c r="K179" s="62"/>
      <c r="L179" s="62"/>
      <c r="M179" s="60">
        <v>2832</v>
      </c>
      <c r="N179" s="61">
        <f t="shared" si="2"/>
        <v>33984</v>
      </c>
    </row>
    <row r="180" spans="1:14" s="5" customFormat="1" ht="21.75" customHeight="1" x14ac:dyDescent="0.25">
      <c r="A180" s="55">
        <v>44631</v>
      </c>
      <c r="B180" s="56">
        <v>44631</v>
      </c>
      <c r="C180" s="57" t="s">
        <v>404</v>
      </c>
      <c r="D180" s="55">
        <v>44631</v>
      </c>
      <c r="E180" s="56">
        <v>44631</v>
      </c>
      <c r="F180" s="57" t="s">
        <v>404</v>
      </c>
      <c r="G180" s="58" t="s">
        <v>685</v>
      </c>
      <c r="H180" s="59" t="s">
        <v>179</v>
      </c>
      <c r="I180" s="62" t="s">
        <v>9</v>
      </c>
      <c r="J180" s="62">
        <v>2</v>
      </c>
      <c r="K180" s="62"/>
      <c r="L180" s="62"/>
      <c r="M180" s="60">
        <v>2242</v>
      </c>
      <c r="N180" s="61">
        <f t="shared" si="2"/>
        <v>4484</v>
      </c>
    </row>
    <row r="181" spans="1:14" s="5" customFormat="1" ht="21.75" customHeight="1" x14ac:dyDescent="0.25">
      <c r="A181" s="55">
        <v>45242</v>
      </c>
      <c r="B181" s="56">
        <v>45242</v>
      </c>
      <c r="C181" s="57" t="s">
        <v>229</v>
      </c>
      <c r="D181" s="55">
        <v>45242</v>
      </c>
      <c r="E181" s="56">
        <v>45242</v>
      </c>
      <c r="F181" s="57" t="s">
        <v>229</v>
      </c>
      <c r="G181" s="58" t="s">
        <v>228</v>
      </c>
      <c r="H181" s="59" t="s">
        <v>179</v>
      </c>
      <c r="I181" s="62" t="s">
        <v>9</v>
      </c>
      <c r="J181" s="62">
        <v>18</v>
      </c>
      <c r="K181" s="62"/>
      <c r="L181" s="62"/>
      <c r="M181" s="60">
        <v>3658</v>
      </c>
      <c r="N181" s="61">
        <f t="shared" si="2"/>
        <v>65844</v>
      </c>
    </row>
    <row r="182" spans="1:14" s="5" customFormat="1" ht="21.75" customHeight="1" x14ac:dyDescent="0.25">
      <c r="A182" s="55" t="s">
        <v>485</v>
      </c>
      <c r="B182" s="56" t="s">
        <v>485</v>
      </c>
      <c r="C182" s="57" t="s">
        <v>486</v>
      </c>
      <c r="D182" s="55" t="s">
        <v>485</v>
      </c>
      <c r="E182" s="56" t="s">
        <v>485</v>
      </c>
      <c r="F182" s="57" t="s">
        <v>486</v>
      </c>
      <c r="G182" s="58" t="s">
        <v>487</v>
      </c>
      <c r="H182" s="59" t="s">
        <v>179</v>
      </c>
      <c r="I182" s="62" t="s">
        <v>9</v>
      </c>
      <c r="J182" s="62">
        <f>38+6</f>
        <v>44</v>
      </c>
      <c r="K182" s="62"/>
      <c r="L182" s="62"/>
      <c r="M182" s="60">
        <v>1298</v>
      </c>
      <c r="N182" s="61">
        <f t="shared" si="2"/>
        <v>57112</v>
      </c>
    </row>
    <row r="183" spans="1:14" s="5" customFormat="1" ht="21.75" customHeight="1" x14ac:dyDescent="0.25">
      <c r="A183" s="55" t="s">
        <v>658</v>
      </c>
      <c r="B183" s="56" t="s">
        <v>658</v>
      </c>
      <c r="C183" s="57">
        <v>10036000123880</v>
      </c>
      <c r="D183" s="55" t="s">
        <v>658</v>
      </c>
      <c r="E183" s="56" t="s">
        <v>658</v>
      </c>
      <c r="F183" s="57">
        <v>10036000123880</v>
      </c>
      <c r="G183" s="58" t="s">
        <v>153</v>
      </c>
      <c r="H183" s="59" t="s">
        <v>169</v>
      </c>
      <c r="I183" s="68" t="s">
        <v>45</v>
      </c>
      <c r="J183" s="59">
        <v>23</v>
      </c>
      <c r="K183" s="59">
        <v>174</v>
      </c>
      <c r="L183" s="59">
        <v>-6</v>
      </c>
      <c r="M183" s="60">
        <v>352.03</v>
      </c>
      <c r="N183" s="61">
        <f t="shared" si="2"/>
        <v>8096.69</v>
      </c>
    </row>
    <row r="184" spans="1:14" s="5" customFormat="1" ht="21.75" customHeight="1" x14ac:dyDescent="0.25">
      <c r="A184" s="55">
        <v>44988</v>
      </c>
      <c r="B184" s="56">
        <v>44988</v>
      </c>
      <c r="C184" s="57">
        <v>40267272</v>
      </c>
      <c r="D184" s="55">
        <v>44988</v>
      </c>
      <c r="E184" s="56">
        <v>44988</v>
      </c>
      <c r="F184" s="57">
        <v>40267272</v>
      </c>
      <c r="G184" s="58" t="s">
        <v>85</v>
      </c>
      <c r="H184" s="59" t="s">
        <v>182</v>
      </c>
      <c r="I184" s="68" t="s">
        <v>43</v>
      </c>
      <c r="J184" s="59">
        <v>78</v>
      </c>
      <c r="K184" s="59"/>
      <c r="L184" s="59"/>
      <c r="M184" s="60">
        <v>75</v>
      </c>
      <c r="N184" s="61">
        <f t="shared" si="2"/>
        <v>5850</v>
      </c>
    </row>
    <row r="185" spans="1:14" s="5" customFormat="1" ht="21.75" customHeight="1" x14ac:dyDescent="0.25">
      <c r="A185" s="55">
        <v>43165</v>
      </c>
      <c r="B185" s="56">
        <v>42524</v>
      </c>
      <c r="C185" s="57">
        <v>35255435703</v>
      </c>
      <c r="D185" s="55">
        <v>43165</v>
      </c>
      <c r="E185" s="56">
        <v>42524</v>
      </c>
      <c r="F185" s="57">
        <v>35255435703</v>
      </c>
      <c r="G185" s="58" t="s">
        <v>15</v>
      </c>
      <c r="H185" s="59" t="s">
        <v>181</v>
      </c>
      <c r="I185" s="68" t="s">
        <v>49</v>
      </c>
      <c r="J185" s="59">
        <v>9</v>
      </c>
      <c r="K185" s="59"/>
      <c r="L185" s="59"/>
      <c r="M185" s="60">
        <v>262</v>
      </c>
      <c r="N185" s="61">
        <f t="shared" si="2"/>
        <v>2358</v>
      </c>
    </row>
    <row r="186" spans="1:14" s="5" customFormat="1" ht="21.75" customHeight="1" x14ac:dyDescent="0.25">
      <c r="A186" s="55">
        <v>45147</v>
      </c>
      <c r="B186" s="56">
        <v>45147</v>
      </c>
      <c r="C186" s="57">
        <v>35255435702</v>
      </c>
      <c r="D186" s="55">
        <v>45147</v>
      </c>
      <c r="E186" s="56">
        <v>45147</v>
      </c>
      <c r="F186" s="57">
        <v>35255435702</v>
      </c>
      <c r="G186" s="58" t="s">
        <v>140</v>
      </c>
      <c r="H186" s="59" t="s">
        <v>170</v>
      </c>
      <c r="I186" s="62" t="s">
        <v>49</v>
      </c>
      <c r="J186" s="59">
        <f>7+27</f>
        <v>34</v>
      </c>
      <c r="K186" s="59"/>
      <c r="L186" s="59"/>
      <c r="M186" s="60">
        <v>654</v>
      </c>
      <c r="N186" s="61">
        <f t="shared" si="2"/>
        <v>22236</v>
      </c>
    </row>
    <row r="187" spans="1:14" s="5" customFormat="1" ht="21.75" customHeight="1" x14ac:dyDescent="0.25">
      <c r="A187" s="55">
        <v>43165</v>
      </c>
      <c r="B187" s="56">
        <v>43165</v>
      </c>
      <c r="C187" s="57">
        <v>35255435702</v>
      </c>
      <c r="D187" s="55">
        <v>43165</v>
      </c>
      <c r="E187" s="56">
        <v>43165</v>
      </c>
      <c r="F187" s="57">
        <v>35255435702</v>
      </c>
      <c r="G187" s="58" t="s">
        <v>62</v>
      </c>
      <c r="H187" s="59" t="s">
        <v>172</v>
      </c>
      <c r="I187" s="62" t="s">
        <v>49</v>
      </c>
      <c r="J187" s="59"/>
      <c r="K187" s="59"/>
      <c r="L187" s="59"/>
      <c r="M187" s="60">
        <v>262</v>
      </c>
      <c r="N187" s="61">
        <f t="shared" si="2"/>
        <v>0</v>
      </c>
    </row>
    <row r="188" spans="1:14" s="5" customFormat="1" ht="21.75" customHeight="1" x14ac:dyDescent="0.25">
      <c r="A188" s="55">
        <v>45147</v>
      </c>
      <c r="B188" s="56">
        <v>45147</v>
      </c>
      <c r="C188" s="57">
        <v>7750082020184</v>
      </c>
      <c r="D188" s="55">
        <v>45147</v>
      </c>
      <c r="E188" s="56">
        <v>45147</v>
      </c>
      <c r="F188" s="57">
        <v>7750082020184</v>
      </c>
      <c r="G188" s="58" t="s">
        <v>86</v>
      </c>
      <c r="H188" s="59" t="s">
        <v>175</v>
      </c>
      <c r="I188" s="68" t="s">
        <v>43</v>
      </c>
      <c r="J188" s="59">
        <v>27</v>
      </c>
      <c r="K188" s="59"/>
      <c r="L188" s="59"/>
      <c r="M188" s="60">
        <v>256</v>
      </c>
      <c r="N188" s="61">
        <f t="shared" si="2"/>
        <v>6912</v>
      </c>
    </row>
    <row r="189" spans="1:14" s="5" customFormat="1" ht="21.75" customHeight="1" x14ac:dyDescent="0.25">
      <c r="A189" s="56">
        <v>44988</v>
      </c>
      <c r="B189" s="56">
        <v>44876</v>
      </c>
      <c r="C189" s="57">
        <v>7750082020192</v>
      </c>
      <c r="D189" s="56">
        <v>44988</v>
      </c>
      <c r="E189" s="56">
        <v>44876</v>
      </c>
      <c r="F189" s="57">
        <v>7750082020192</v>
      </c>
      <c r="G189" s="58" t="s">
        <v>410</v>
      </c>
      <c r="H189" s="59" t="s">
        <v>190</v>
      </c>
      <c r="I189" s="68" t="s">
        <v>43</v>
      </c>
      <c r="J189" s="59">
        <v>6</v>
      </c>
      <c r="K189" s="59"/>
      <c r="L189" s="59"/>
      <c r="M189" s="60">
        <v>8204.4599999999991</v>
      </c>
      <c r="N189" s="61">
        <f t="shared" si="2"/>
        <v>49226.759999999995</v>
      </c>
    </row>
    <row r="190" spans="1:14" s="5" customFormat="1" ht="21.75" customHeight="1" x14ac:dyDescent="0.25">
      <c r="A190" s="56" t="s">
        <v>674</v>
      </c>
      <c r="B190" s="56" t="s">
        <v>674</v>
      </c>
      <c r="C190" s="57" t="s">
        <v>592</v>
      </c>
      <c r="D190" s="56" t="s">
        <v>674</v>
      </c>
      <c r="E190" s="56" t="s">
        <v>674</v>
      </c>
      <c r="F190" s="57" t="s">
        <v>592</v>
      </c>
      <c r="G190" s="58" t="s">
        <v>591</v>
      </c>
      <c r="H190" s="59" t="s">
        <v>169</v>
      </c>
      <c r="I190" s="68" t="s">
        <v>43</v>
      </c>
      <c r="J190" s="59">
        <v>44</v>
      </c>
      <c r="K190" s="59"/>
      <c r="L190" s="59"/>
      <c r="M190" s="60">
        <v>51.92</v>
      </c>
      <c r="N190" s="61">
        <f t="shared" si="2"/>
        <v>2284.48</v>
      </c>
    </row>
    <row r="191" spans="1:14" s="5" customFormat="1" ht="21.75" customHeight="1" x14ac:dyDescent="0.25">
      <c r="A191" s="55" t="s">
        <v>41</v>
      </c>
      <c r="B191" s="56" t="s">
        <v>41</v>
      </c>
      <c r="C191" s="57" t="s">
        <v>31</v>
      </c>
      <c r="D191" s="55" t="s">
        <v>41</v>
      </c>
      <c r="E191" s="56" t="s">
        <v>41</v>
      </c>
      <c r="F191" s="57" t="s">
        <v>31</v>
      </c>
      <c r="G191" s="58" t="s">
        <v>87</v>
      </c>
      <c r="H191" s="59" t="s">
        <v>187</v>
      </c>
      <c r="I191" s="68" t="s">
        <v>43</v>
      </c>
      <c r="J191" s="59">
        <v>20</v>
      </c>
      <c r="K191" s="59"/>
      <c r="L191" s="59"/>
      <c r="M191" s="60">
        <v>137.66</v>
      </c>
      <c r="N191" s="61">
        <f t="shared" si="2"/>
        <v>2753.2</v>
      </c>
    </row>
    <row r="192" spans="1:14" s="5" customFormat="1" ht="21.75" customHeight="1" x14ac:dyDescent="0.25">
      <c r="A192" s="55" t="s">
        <v>57</v>
      </c>
      <c r="B192" s="56" t="s">
        <v>58</v>
      </c>
      <c r="C192" s="57">
        <v>693540509510</v>
      </c>
      <c r="D192" s="55" t="s">
        <v>57</v>
      </c>
      <c r="E192" s="56" t="s">
        <v>58</v>
      </c>
      <c r="F192" s="57">
        <v>693540509510</v>
      </c>
      <c r="G192" s="58" t="s">
        <v>161</v>
      </c>
      <c r="H192" s="59" t="s">
        <v>187</v>
      </c>
      <c r="I192" s="68" t="s">
        <v>43</v>
      </c>
      <c r="J192" s="59">
        <v>15</v>
      </c>
      <c r="K192" s="59"/>
      <c r="L192" s="59"/>
      <c r="M192" s="60">
        <v>35.4</v>
      </c>
      <c r="N192" s="61">
        <f t="shared" si="2"/>
        <v>531</v>
      </c>
    </row>
    <row r="193" spans="1:14" s="5" customFormat="1" ht="21.75" customHeight="1" x14ac:dyDescent="0.25">
      <c r="A193" s="55">
        <v>44988</v>
      </c>
      <c r="B193" s="56">
        <v>44988</v>
      </c>
      <c r="C193" s="57">
        <v>6954888480914</v>
      </c>
      <c r="D193" s="55">
        <v>44988</v>
      </c>
      <c r="E193" s="56">
        <v>44988</v>
      </c>
      <c r="F193" s="57">
        <v>6954888480914</v>
      </c>
      <c r="G193" s="58" t="s">
        <v>291</v>
      </c>
      <c r="H193" s="59" t="s">
        <v>187</v>
      </c>
      <c r="I193" s="68" t="s">
        <v>43</v>
      </c>
      <c r="J193" s="59">
        <v>34</v>
      </c>
      <c r="K193" s="59"/>
      <c r="L193" s="59"/>
      <c r="M193" s="60">
        <v>91.52</v>
      </c>
      <c r="N193" s="61">
        <f t="shared" si="2"/>
        <v>3111.68</v>
      </c>
    </row>
    <row r="194" spans="1:14" s="5" customFormat="1" ht="21.75" customHeight="1" x14ac:dyDescent="0.25">
      <c r="A194" s="55">
        <v>45147</v>
      </c>
      <c r="B194" s="56">
        <v>45147</v>
      </c>
      <c r="C194" s="57" t="s">
        <v>634</v>
      </c>
      <c r="D194" s="55">
        <v>45147</v>
      </c>
      <c r="E194" s="56">
        <v>45147</v>
      </c>
      <c r="F194" s="57" t="s">
        <v>634</v>
      </c>
      <c r="G194" s="58" t="s">
        <v>635</v>
      </c>
      <c r="H194" s="59" t="s">
        <v>187</v>
      </c>
      <c r="I194" s="68" t="s">
        <v>43</v>
      </c>
      <c r="J194" s="59">
        <v>113</v>
      </c>
      <c r="K194" s="59"/>
      <c r="L194" s="59"/>
      <c r="M194" s="60">
        <v>225</v>
      </c>
      <c r="N194" s="61">
        <f t="shared" si="2"/>
        <v>25425</v>
      </c>
    </row>
    <row r="195" spans="1:14" s="5" customFormat="1" ht="21.75" customHeight="1" x14ac:dyDescent="0.25">
      <c r="A195" s="55">
        <v>45147</v>
      </c>
      <c r="B195" s="56">
        <v>45147</v>
      </c>
      <c r="C195" s="57">
        <v>4712759210080</v>
      </c>
      <c r="D195" s="55">
        <v>45147</v>
      </c>
      <c r="E195" s="56">
        <v>45147</v>
      </c>
      <c r="F195" s="57">
        <v>4712759210080</v>
      </c>
      <c r="G195" s="58" t="s">
        <v>501</v>
      </c>
      <c r="H195" s="59" t="s">
        <v>187</v>
      </c>
      <c r="I195" s="62" t="s">
        <v>43</v>
      </c>
      <c r="J195" s="59">
        <v>15</v>
      </c>
      <c r="K195" s="59"/>
      <c r="L195" s="59"/>
      <c r="M195" s="60">
        <v>28.85</v>
      </c>
      <c r="N195" s="61">
        <f t="shared" si="2"/>
        <v>432.75</v>
      </c>
    </row>
    <row r="196" spans="1:14" s="5" customFormat="1" ht="21.75" customHeight="1" x14ac:dyDescent="0.25">
      <c r="A196" s="55">
        <v>45180</v>
      </c>
      <c r="B196" s="56">
        <v>45180</v>
      </c>
      <c r="C196" s="57" t="s">
        <v>647</v>
      </c>
      <c r="D196" s="55">
        <v>45180</v>
      </c>
      <c r="E196" s="56">
        <v>45180</v>
      </c>
      <c r="F196" s="57" t="s">
        <v>647</v>
      </c>
      <c r="G196" s="58" t="s">
        <v>649</v>
      </c>
      <c r="H196" s="59" t="s">
        <v>198</v>
      </c>
      <c r="I196" s="62" t="s">
        <v>43</v>
      </c>
      <c r="J196" s="59">
        <v>26</v>
      </c>
      <c r="K196" s="59"/>
      <c r="L196" s="59"/>
      <c r="M196" s="60">
        <v>40.119999999999997</v>
      </c>
      <c r="N196" s="61">
        <f t="shared" si="2"/>
        <v>1043.1199999999999</v>
      </c>
    </row>
    <row r="197" spans="1:14" s="5" customFormat="1" ht="21.75" customHeight="1" x14ac:dyDescent="0.25">
      <c r="A197" s="55">
        <v>45180</v>
      </c>
      <c r="B197" s="56">
        <v>45180</v>
      </c>
      <c r="C197" s="57" t="s">
        <v>648</v>
      </c>
      <c r="D197" s="55">
        <v>45180</v>
      </c>
      <c r="E197" s="56">
        <v>45180</v>
      </c>
      <c r="F197" s="57" t="s">
        <v>648</v>
      </c>
      <c r="G197" s="58" t="s">
        <v>650</v>
      </c>
      <c r="H197" s="59" t="s">
        <v>198</v>
      </c>
      <c r="I197" s="62" t="s">
        <v>43</v>
      </c>
      <c r="J197" s="59">
        <v>13</v>
      </c>
      <c r="K197" s="59"/>
      <c r="L197" s="59"/>
      <c r="M197" s="60">
        <v>44.84</v>
      </c>
      <c r="N197" s="61">
        <f t="shared" si="2"/>
        <v>582.92000000000007</v>
      </c>
    </row>
    <row r="198" spans="1:14" s="5" customFormat="1" ht="21.75" customHeight="1" x14ac:dyDescent="0.25">
      <c r="A198" s="55" t="s">
        <v>10</v>
      </c>
      <c r="B198" s="56" t="s">
        <v>10</v>
      </c>
      <c r="C198" s="57">
        <v>4712759210079</v>
      </c>
      <c r="D198" s="55" t="s">
        <v>10</v>
      </c>
      <c r="E198" s="56" t="s">
        <v>10</v>
      </c>
      <c r="F198" s="57">
        <v>4712759210079</v>
      </c>
      <c r="G198" s="58" t="s">
        <v>17</v>
      </c>
      <c r="H198" s="59" t="s">
        <v>198</v>
      </c>
      <c r="I198" s="62" t="s">
        <v>47</v>
      </c>
      <c r="J198" s="59">
        <f>18+24</f>
        <v>42</v>
      </c>
      <c r="K198" s="59">
        <v>248</v>
      </c>
      <c r="L198" s="59">
        <v>-48</v>
      </c>
      <c r="M198" s="60">
        <v>32.450000000000003</v>
      </c>
      <c r="N198" s="61">
        <f t="shared" si="2"/>
        <v>1362.9</v>
      </c>
    </row>
    <row r="199" spans="1:14" s="5" customFormat="1" ht="21.75" customHeight="1" x14ac:dyDescent="0.25">
      <c r="A199" s="55" t="s">
        <v>263</v>
      </c>
      <c r="B199" s="56" t="s">
        <v>263</v>
      </c>
      <c r="C199" s="57">
        <v>2000012849121</v>
      </c>
      <c r="D199" s="55" t="s">
        <v>263</v>
      </c>
      <c r="E199" s="56" t="s">
        <v>263</v>
      </c>
      <c r="F199" s="57">
        <v>2000012849121</v>
      </c>
      <c r="G199" s="58" t="s">
        <v>306</v>
      </c>
      <c r="H199" s="59" t="s">
        <v>319</v>
      </c>
      <c r="I199" s="62" t="s">
        <v>43</v>
      </c>
      <c r="J199" s="59"/>
      <c r="K199" s="59"/>
      <c r="L199" s="59"/>
      <c r="M199" s="60">
        <v>377.6</v>
      </c>
      <c r="N199" s="61">
        <f t="shared" si="2"/>
        <v>0</v>
      </c>
    </row>
    <row r="200" spans="1:14" s="5" customFormat="1" ht="21.75" customHeight="1" x14ac:dyDescent="0.25">
      <c r="A200" s="55" t="s">
        <v>263</v>
      </c>
      <c r="B200" s="56" t="s">
        <v>263</v>
      </c>
      <c r="C200" s="57">
        <v>2000012849122</v>
      </c>
      <c r="D200" s="55" t="s">
        <v>263</v>
      </c>
      <c r="E200" s="56" t="s">
        <v>263</v>
      </c>
      <c r="F200" s="57">
        <v>2000012849122</v>
      </c>
      <c r="G200" s="58" t="s">
        <v>305</v>
      </c>
      <c r="H200" s="59" t="s">
        <v>227</v>
      </c>
      <c r="I200" s="62" t="s">
        <v>43</v>
      </c>
      <c r="J200" s="59">
        <v>101</v>
      </c>
      <c r="K200" s="59"/>
      <c r="L200" s="59"/>
      <c r="M200" s="60">
        <v>436.6</v>
      </c>
      <c r="N200" s="61">
        <f t="shared" si="2"/>
        <v>44096.600000000006</v>
      </c>
    </row>
    <row r="201" spans="1:14" s="5" customFormat="1" ht="21.75" customHeight="1" x14ac:dyDescent="0.25">
      <c r="A201" s="56">
        <v>45147</v>
      </c>
      <c r="B201" s="56">
        <v>45147</v>
      </c>
      <c r="C201" s="57">
        <v>6920583845963</v>
      </c>
      <c r="D201" s="56">
        <v>45147</v>
      </c>
      <c r="E201" s="56">
        <v>45147</v>
      </c>
      <c r="F201" s="57">
        <v>6920583845963</v>
      </c>
      <c r="G201" s="58" t="s">
        <v>90</v>
      </c>
      <c r="H201" s="59" t="s">
        <v>189</v>
      </c>
      <c r="I201" s="68" t="s">
        <v>47</v>
      </c>
      <c r="J201" s="59">
        <v>33</v>
      </c>
      <c r="K201" s="59"/>
      <c r="L201" s="59"/>
      <c r="M201" s="60">
        <v>249.99</v>
      </c>
      <c r="N201" s="61">
        <f t="shared" si="2"/>
        <v>8249.67</v>
      </c>
    </row>
    <row r="202" spans="1:14" s="5" customFormat="1" ht="21.75" customHeight="1" x14ac:dyDescent="0.25">
      <c r="A202" s="56" t="s">
        <v>511</v>
      </c>
      <c r="B202" s="56" t="s">
        <v>512</v>
      </c>
      <c r="C202" s="57" t="s">
        <v>514</v>
      </c>
      <c r="D202" s="56" t="s">
        <v>511</v>
      </c>
      <c r="E202" s="56" t="s">
        <v>512</v>
      </c>
      <c r="F202" s="57" t="s">
        <v>514</v>
      </c>
      <c r="G202" s="58" t="s">
        <v>513</v>
      </c>
      <c r="H202" s="59" t="s">
        <v>319</v>
      </c>
      <c r="I202" s="68" t="s">
        <v>43</v>
      </c>
      <c r="J202" s="59">
        <v>4</v>
      </c>
      <c r="K202" s="59"/>
      <c r="L202" s="59"/>
      <c r="M202" s="60">
        <v>179.99</v>
      </c>
      <c r="N202" s="61">
        <f t="shared" si="2"/>
        <v>719.96</v>
      </c>
    </row>
    <row r="203" spans="1:14" s="5" customFormat="1" ht="21.75" customHeight="1" x14ac:dyDescent="0.25">
      <c r="A203" s="55">
        <v>41793</v>
      </c>
      <c r="B203" s="56">
        <v>41692</v>
      </c>
      <c r="C203" s="57" t="s">
        <v>32</v>
      </c>
      <c r="D203" s="55">
        <v>41793</v>
      </c>
      <c r="E203" s="56">
        <v>41692</v>
      </c>
      <c r="F203" s="57" t="s">
        <v>32</v>
      </c>
      <c r="G203" s="58" t="s">
        <v>91</v>
      </c>
      <c r="H203" s="59" t="s">
        <v>169</v>
      </c>
      <c r="I203" s="62" t="s">
        <v>3</v>
      </c>
      <c r="J203" s="59">
        <v>1</v>
      </c>
      <c r="K203" s="59"/>
      <c r="L203" s="59"/>
      <c r="M203" s="60">
        <v>7500</v>
      </c>
      <c r="N203" s="61">
        <f t="shared" si="2"/>
        <v>7500</v>
      </c>
    </row>
    <row r="204" spans="1:14" s="5" customFormat="1" ht="21.75" customHeight="1" x14ac:dyDescent="0.25">
      <c r="A204" s="55" t="s">
        <v>401</v>
      </c>
      <c r="B204" s="56" t="s">
        <v>264</v>
      </c>
      <c r="C204" s="57">
        <v>7703147102059</v>
      </c>
      <c r="D204" s="55" t="s">
        <v>401</v>
      </c>
      <c r="E204" s="56" t="s">
        <v>264</v>
      </c>
      <c r="F204" s="57">
        <v>7703147102059</v>
      </c>
      <c r="G204" s="58" t="s">
        <v>92</v>
      </c>
      <c r="H204" s="59" t="s">
        <v>169</v>
      </c>
      <c r="I204" s="62" t="s">
        <v>43</v>
      </c>
      <c r="J204" s="59">
        <v>4</v>
      </c>
      <c r="K204" s="59"/>
      <c r="L204" s="59"/>
      <c r="M204" s="60">
        <v>159.30000000000001</v>
      </c>
      <c r="N204" s="61">
        <f>J204*M204</f>
        <v>637.20000000000005</v>
      </c>
    </row>
    <row r="205" spans="1:14" s="5" customFormat="1" ht="21.75" customHeight="1" x14ac:dyDescent="0.25">
      <c r="A205" s="55" t="s">
        <v>655</v>
      </c>
      <c r="B205" s="56">
        <v>45210</v>
      </c>
      <c r="C205" s="57" t="s">
        <v>541</v>
      </c>
      <c r="D205" s="55" t="s">
        <v>655</v>
      </c>
      <c r="E205" s="56">
        <v>45210</v>
      </c>
      <c r="F205" s="57" t="s">
        <v>541</v>
      </c>
      <c r="G205" s="58" t="s">
        <v>646</v>
      </c>
      <c r="H205" s="59" t="s">
        <v>169</v>
      </c>
      <c r="I205" s="62" t="s">
        <v>43</v>
      </c>
      <c r="J205" s="59"/>
      <c r="K205" s="59"/>
      <c r="L205" s="59"/>
      <c r="M205" s="60">
        <v>41.13</v>
      </c>
      <c r="N205" s="61">
        <f>J205*M205</f>
        <v>0</v>
      </c>
    </row>
    <row r="206" spans="1:14" s="5" customFormat="1" ht="21.75" customHeight="1" x14ac:dyDescent="0.25">
      <c r="A206" s="55">
        <v>45174</v>
      </c>
      <c r="B206" s="56">
        <v>45174</v>
      </c>
      <c r="C206" s="57">
        <v>77500082207424</v>
      </c>
      <c r="D206" s="55">
        <v>45174</v>
      </c>
      <c r="E206" s="56">
        <v>45174</v>
      </c>
      <c r="F206" s="57">
        <v>77500082207424</v>
      </c>
      <c r="G206" s="58" t="s">
        <v>93</v>
      </c>
      <c r="H206" s="59" t="s">
        <v>183</v>
      </c>
      <c r="I206" s="62" t="s">
        <v>43</v>
      </c>
      <c r="J206" s="59">
        <v>10</v>
      </c>
      <c r="K206" s="59"/>
      <c r="L206" s="59"/>
      <c r="M206" s="60">
        <v>5.9</v>
      </c>
      <c r="N206" s="61">
        <f t="shared" si="2"/>
        <v>59</v>
      </c>
    </row>
    <row r="207" spans="1:14" s="5" customFormat="1" ht="21.75" customHeight="1" x14ac:dyDescent="0.25">
      <c r="A207" s="56">
        <v>45147</v>
      </c>
      <c r="B207" s="56">
        <v>45147</v>
      </c>
      <c r="C207" s="57">
        <v>693556860257</v>
      </c>
      <c r="D207" s="56">
        <v>45147</v>
      </c>
      <c r="E207" s="56">
        <v>45147</v>
      </c>
      <c r="F207" s="57">
        <v>693556860257</v>
      </c>
      <c r="G207" s="58" t="s">
        <v>330</v>
      </c>
      <c r="H207" s="59" t="s">
        <v>196</v>
      </c>
      <c r="I207" s="62" t="s">
        <v>43</v>
      </c>
      <c r="J207" s="59">
        <v>267</v>
      </c>
      <c r="K207" s="59"/>
      <c r="L207" s="59"/>
      <c r="M207" s="60">
        <v>19.34</v>
      </c>
      <c r="N207" s="61">
        <f t="shared" si="2"/>
        <v>5163.78</v>
      </c>
    </row>
    <row r="208" spans="1:14" s="5" customFormat="1" ht="21.75" customHeight="1" x14ac:dyDescent="0.25">
      <c r="A208" s="56">
        <v>45147</v>
      </c>
      <c r="B208" s="56">
        <v>45147</v>
      </c>
      <c r="C208" s="57">
        <v>6935685602055</v>
      </c>
      <c r="D208" s="56">
        <v>45147</v>
      </c>
      <c r="E208" s="56">
        <v>45147</v>
      </c>
      <c r="F208" s="57">
        <v>6935685602055</v>
      </c>
      <c r="G208" s="58" t="s">
        <v>16</v>
      </c>
      <c r="H208" s="59" t="s">
        <v>196</v>
      </c>
      <c r="I208" s="62" t="s">
        <v>43</v>
      </c>
      <c r="J208" s="59">
        <v>72</v>
      </c>
      <c r="K208" s="59"/>
      <c r="L208" s="59"/>
      <c r="M208" s="60">
        <v>19.34</v>
      </c>
      <c r="N208" s="61">
        <f t="shared" si="2"/>
        <v>1392.48</v>
      </c>
    </row>
    <row r="209" spans="1:14" s="5" customFormat="1" ht="21.75" customHeight="1" x14ac:dyDescent="0.25">
      <c r="A209" s="56">
        <v>45147</v>
      </c>
      <c r="B209" s="56">
        <v>45147</v>
      </c>
      <c r="C209" s="57">
        <v>7453010076</v>
      </c>
      <c r="D209" s="56">
        <v>45147</v>
      </c>
      <c r="E209" s="56">
        <v>45147</v>
      </c>
      <c r="F209" s="57">
        <v>7453010076</v>
      </c>
      <c r="G209" s="58" t="s">
        <v>94</v>
      </c>
      <c r="H209" s="59" t="s">
        <v>196</v>
      </c>
      <c r="I209" s="62" t="s">
        <v>43</v>
      </c>
      <c r="J209" s="59">
        <v>89</v>
      </c>
      <c r="K209" s="59"/>
      <c r="L209" s="59"/>
      <c r="M209" s="60">
        <v>19.34</v>
      </c>
      <c r="N209" s="61">
        <f t="shared" si="2"/>
        <v>1721.26</v>
      </c>
    </row>
    <row r="210" spans="1:14" s="5" customFormat="1" ht="21.75" customHeight="1" x14ac:dyDescent="0.25">
      <c r="A210" s="55">
        <v>45147</v>
      </c>
      <c r="B210" s="56">
        <v>45147</v>
      </c>
      <c r="C210" s="57">
        <v>70530002690</v>
      </c>
      <c r="D210" s="55">
        <v>45147</v>
      </c>
      <c r="E210" s="56">
        <v>45147</v>
      </c>
      <c r="F210" s="57">
        <v>70530002690</v>
      </c>
      <c r="G210" s="58" t="s">
        <v>95</v>
      </c>
      <c r="H210" s="59" t="s">
        <v>196</v>
      </c>
      <c r="I210" s="62" t="s">
        <v>43</v>
      </c>
      <c r="J210" s="62">
        <v>50</v>
      </c>
      <c r="K210" s="62"/>
      <c r="L210" s="62"/>
      <c r="M210" s="60">
        <v>19.34</v>
      </c>
      <c r="N210" s="61">
        <f t="shared" si="2"/>
        <v>967</v>
      </c>
    </row>
    <row r="211" spans="1:14" s="5" customFormat="1" ht="21.75" customHeight="1" x14ac:dyDescent="0.25">
      <c r="A211" s="55">
        <v>44988</v>
      </c>
      <c r="B211" s="56">
        <v>44988</v>
      </c>
      <c r="C211" s="57">
        <v>7171303219</v>
      </c>
      <c r="D211" s="55">
        <v>44988</v>
      </c>
      <c r="E211" s="56">
        <v>44988</v>
      </c>
      <c r="F211" s="57">
        <v>7171303219</v>
      </c>
      <c r="G211" s="58" t="s">
        <v>96</v>
      </c>
      <c r="H211" s="59" t="s">
        <v>187</v>
      </c>
      <c r="I211" s="62" t="s">
        <v>43</v>
      </c>
      <c r="J211" s="62">
        <v>60</v>
      </c>
      <c r="K211" s="62"/>
      <c r="L211" s="62"/>
      <c r="M211" s="60">
        <v>1947</v>
      </c>
      <c r="N211" s="61">
        <f t="shared" si="2"/>
        <v>116820</v>
      </c>
    </row>
    <row r="212" spans="1:14" s="5" customFormat="1" ht="21.75" customHeight="1" x14ac:dyDescent="0.25">
      <c r="A212" s="56">
        <v>44988</v>
      </c>
      <c r="B212" s="56">
        <v>44988</v>
      </c>
      <c r="C212" s="57" t="s">
        <v>256</v>
      </c>
      <c r="D212" s="56">
        <v>44988</v>
      </c>
      <c r="E212" s="56">
        <v>44988</v>
      </c>
      <c r="F212" s="57" t="s">
        <v>256</v>
      </c>
      <c r="G212" s="58" t="s">
        <v>254</v>
      </c>
      <c r="H212" s="59" t="s">
        <v>187</v>
      </c>
      <c r="I212" s="62" t="s">
        <v>45</v>
      </c>
      <c r="J212" s="62">
        <v>110</v>
      </c>
      <c r="K212" s="62"/>
      <c r="L212" s="62"/>
      <c r="M212" s="60">
        <v>17.64</v>
      </c>
      <c r="N212" s="61">
        <f t="shared" si="2"/>
        <v>1940.4</v>
      </c>
    </row>
    <row r="213" spans="1:14" s="5" customFormat="1" ht="21.75" customHeight="1" x14ac:dyDescent="0.25">
      <c r="A213" s="56" t="s">
        <v>511</v>
      </c>
      <c r="B213" s="56" t="s">
        <v>511</v>
      </c>
      <c r="C213" s="57" t="s">
        <v>516</v>
      </c>
      <c r="D213" s="56" t="s">
        <v>511</v>
      </c>
      <c r="E213" s="56" t="s">
        <v>511</v>
      </c>
      <c r="F213" s="57" t="s">
        <v>516</v>
      </c>
      <c r="G213" s="58" t="s">
        <v>515</v>
      </c>
      <c r="H213" s="59" t="s">
        <v>319</v>
      </c>
      <c r="I213" s="62" t="s">
        <v>43</v>
      </c>
      <c r="J213" s="62">
        <v>4</v>
      </c>
      <c r="K213" s="62"/>
      <c r="L213" s="62"/>
      <c r="M213" s="60">
        <v>124.97</v>
      </c>
      <c r="N213" s="61">
        <f t="shared" si="2"/>
        <v>499.88</v>
      </c>
    </row>
    <row r="214" spans="1:14" s="5" customFormat="1" ht="21.75" customHeight="1" x14ac:dyDescent="0.25">
      <c r="A214" s="56">
        <v>45147</v>
      </c>
      <c r="B214" s="56">
        <v>45147</v>
      </c>
      <c r="C214" s="57" t="s">
        <v>576</v>
      </c>
      <c r="D214" s="56">
        <v>45147</v>
      </c>
      <c r="E214" s="56">
        <v>45147</v>
      </c>
      <c r="F214" s="57" t="s">
        <v>576</v>
      </c>
      <c r="G214" s="58" t="s">
        <v>502</v>
      </c>
      <c r="H214" s="59" t="s">
        <v>185</v>
      </c>
      <c r="I214" s="62" t="s">
        <v>43</v>
      </c>
      <c r="J214" s="62">
        <v>25</v>
      </c>
      <c r="K214" s="62"/>
      <c r="L214" s="62"/>
      <c r="M214" s="60">
        <v>25.53</v>
      </c>
      <c r="N214" s="61">
        <f t="shared" si="2"/>
        <v>638.25</v>
      </c>
    </row>
    <row r="215" spans="1:14" s="5" customFormat="1" ht="21.75" customHeight="1" x14ac:dyDescent="0.25">
      <c r="A215" s="56">
        <v>45180</v>
      </c>
      <c r="B215" s="56">
        <v>45180</v>
      </c>
      <c r="C215" s="57" t="s">
        <v>653</v>
      </c>
      <c r="D215" s="56">
        <v>45180</v>
      </c>
      <c r="E215" s="56">
        <v>45180</v>
      </c>
      <c r="F215" s="57" t="s">
        <v>653</v>
      </c>
      <c r="G215" s="58" t="s">
        <v>654</v>
      </c>
      <c r="H215" s="59" t="s">
        <v>185</v>
      </c>
      <c r="I215" s="62" t="s">
        <v>43</v>
      </c>
      <c r="J215" s="62">
        <v>11</v>
      </c>
      <c r="K215" s="62"/>
      <c r="L215" s="62"/>
      <c r="M215" s="60">
        <v>2655.5</v>
      </c>
      <c r="N215" s="61">
        <f t="shared" si="2"/>
        <v>29210.5</v>
      </c>
    </row>
    <row r="216" spans="1:14" s="5" customFormat="1" ht="21.75" customHeight="1" x14ac:dyDescent="0.25">
      <c r="A216" s="56" t="s">
        <v>656</v>
      </c>
      <c r="B216" s="56" t="s">
        <v>656</v>
      </c>
      <c r="C216" s="57" t="s">
        <v>602</v>
      </c>
      <c r="D216" s="56" t="s">
        <v>656</v>
      </c>
      <c r="E216" s="56" t="s">
        <v>656</v>
      </c>
      <c r="F216" s="57" t="s">
        <v>602</v>
      </c>
      <c r="G216" s="58" t="s">
        <v>598</v>
      </c>
      <c r="H216" s="59" t="s">
        <v>398</v>
      </c>
      <c r="I216" s="62" t="s">
        <v>268</v>
      </c>
      <c r="J216" s="62">
        <v>40</v>
      </c>
      <c r="K216" s="62"/>
      <c r="L216" s="62"/>
      <c r="M216" s="60">
        <v>625.4</v>
      </c>
      <c r="N216" s="61">
        <f t="shared" si="2"/>
        <v>25016</v>
      </c>
    </row>
    <row r="217" spans="1:14" s="5" customFormat="1" ht="21.75" customHeight="1" x14ac:dyDescent="0.25">
      <c r="A217" s="56">
        <v>44326</v>
      </c>
      <c r="B217" s="56">
        <v>44326</v>
      </c>
      <c r="C217" s="57" t="s">
        <v>575</v>
      </c>
      <c r="D217" s="56">
        <v>44326</v>
      </c>
      <c r="E217" s="56">
        <v>44326</v>
      </c>
      <c r="F217" s="57" t="s">
        <v>575</v>
      </c>
      <c r="G217" s="58" t="s">
        <v>540</v>
      </c>
      <c r="H217" s="59" t="s">
        <v>182</v>
      </c>
      <c r="I217" s="62" t="s">
        <v>43</v>
      </c>
      <c r="J217" s="62">
        <v>7</v>
      </c>
      <c r="K217" s="62"/>
      <c r="L217" s="62"/>
      <c r="M217" s="60">
        <v>1298</v>
      </c>
      <c r="N217" s="61">
        <f t="shared" si="2"/>
        <v>9086</v>
      </c>
    </row>
    <row r="218" spans="1:14" s="5" customFormat="1" ht="21.75" customHeight="1" x14ac:dyDescent="0.25">
      <c r="A218" s="55">
        <v>43781</v>
      </c>
      <c r="B218" s="56">
        <v>43781</v>
      </c>
      <c r="C218" s="57" t="s">
        <v>134</v>
      </c>
      <c r="D218" s="55">
        <v>43781</v>
      </c>
      <c r="E218" s="56">
        <v>43781</v>
      </c>
      <c r="F218" s="57" t="s">
        <v>134</v>
      </c>
      <c r="G218" s="58" t="s">
        <v>141</v>
      </c>
      <c r="H218" s="59" t="s">
        <v>188</v>
      </c>
      <c r="I218" s="68" t="s">
        <v>43</v>
      </c>
      <c r="J218" s="59">
        <v>2</v>
      </c>
      <c r="K218" s="59"/>
      <c r="L218" s="59"/>
      <c r="M218" s="60">
        <v>1888</v>
      </c>
      <c r="N218" s="61">
        <f t="shared" si="2"/>
        <v>3776</v>
      </c>
    </row>
    <row r="219" spans="1:14" s="5" customFormat="1" ht="21.75" customHeight="1" x14ac:dyDescent="0.25">
      <c r="A219" s="55">
        <v>45239</v>
      </c>
      <c r="B219" s="56">
        <v>45239</v>
      </c>
      <c r="C219" s="57">
        <v>16622119051</v>
      </c>
      <c r="D219" s="55">
        <v>45239</v>
      </c>
      <c r="E219" s="56">
        <v>45239</v>
      </c>
      <c r="F219" s="57">
        <v>16622119051</v>
      </c>
      <c r="G219" s="58" t="s">
        <v>89</v>
      </c>
      <c r="H219" s="59" t="s">
        <v>193</v>
      </c>
      <c r="I219" s="68" t="s">
        <v>47</v>
      </c>
      <c r="J219" s="59">
        <v>49</v>
      </c>
      <c r="K219" s="59"/>
      <c r="L219" s="59"/>
      <c r="M219" s="60">
        <v>35.79</v>
      </c>
      <c r="N219" s="61">
        <f t="shared" si="2"/>
        <v>1753.71</v>
      </c>
    </row>
    <row r="220" spans="1:14" s="5" customFormat="1" ht="21.75" customHeight="1" x14ac:dyDescent="0.25">
      <c r="A220" s="55">
        <v>45239</v>
      </c>
      <c r="B220" s="56">
        <v>45239</v>
      </c>
      <c r="C220" s="57">
        <v>7462955100151</v>
      </c>
      <c r="D220" s="55">
        <v>45239</v>
      </c>
      <c r="E220" s="56">
        <v>45239</v>
      </c>
      <c r="F220" s="57">
        <v>7462955100151</v>
      </c>
      <c r="G220" s="58" t="s">
        <v>55</v>
      </c>
      <c r="H220" s="59" t="s">
        <v>169</v>
      </c>
      <c r="I220" s="62" t="s">
        <v>47</v>
      </c>
      <c r="J220" s="59">
        <v>8</v>
      </c>
      <c r="K220" s="59"/>
      <c r="L220" s="59"/>
      <c r="M220" s="60">
        <v>118</v>
      </c>
      <c r="N220" s="61">
        <f t="shared" ref="N220:N311" si="3">J220*M220</f>
        <v>944</v>
      </c>
    </row>
    <row r="221" spans="1:14" s="5" customFormat="1" ht="21.75" customHeight="1" x14ac:dyDescent="0.25">
      <c r="A221" s="56">
        <v>44988</v>
      </c>
      <c r="B221" s="56">
        <v>44988</v>
      </c>
      <c r="C221" s="57">
        <v>7468465632106</v>
      </c>
      <c r="D221" s="56">
        <v>44988</v>
      </c>
      <c r="E221" s="56">
        <v>44988</v>
      </c>
      <c r="F221" s="57">
        <v>7468465632106</v>
      </c>
      <c r="G221" s="58" t="s">
        <v>97</v>
      </c>
      <c r="H221" s="59" t="s">
        <v>186</v>
      </c>
      <c r="I221" s="62" t="s">
        <v>43</v>
      </c>
      <c r="J221" s="70">
        <v>6800</v>
      </c>
      <c r="K221" s="70"/>
      <c r="L221" s="70"/>
      <c r="M221" s="60">
        <v>2.59</v>
      </c>
      <c r="N221" s="61">
        <f t="shared" si="3"/>
        <v>17612</v>
      </c>
    </row>
    <row r="222" spans="1:14" s="5" customFormat="1" ht="21.75" customHeight="1" x14ac:dyDescent="0.25">
      <c r="A222" s="56">
        <v>45147</v>
      </c>
      <c r="B222" s="56">
        <v>45147</v>
      </c>
      <c r="C222" s="57" t="s">
        <v>111</v>
      </c>
      <c r="D222" s="56">
        <v>45147</v>
      </c>
      <c r="E222" s="56">
        <v>45147</v>
      </c>
      <c r="F222" s="57" t="s">
        <v>111</v>
      </c>
      <c r="G222" s="58" t="s">
        <v>255</v>
      </c>
      <c r="H222" s="59" t="s">
        <v>188</v>
      </c>
      <c r="I222" s="62" t="s">
        <v>43</v>
      </c>
      <c r="J222" s="70">
        <v>4500</v>
      </c>
      <c r="K222" s="70"/>
      <c r="L222" s="70"/>
      <c r="M222" s="60">
        <v>4.7</v>
      </c>
      <c r="N222" s="61">
        <f t="shared" si="3"/>
        <v>21150</v>
      </c>
    </row>
    <row r="223" spans="1:14" s="5" customFormat="1" ht="21.75" customHeight="1" x14ac:dyDescent="0.25">
      <c r="A223" s="55" t="s">
        <v>485</v>
      </c>
      <c r="B223" s="56" t="s">
        <v>485</v>
      </c>
      <c r="C223" s="57" t="s">
        <v>285</v>
      </c>
      <c r="D223" s="55" t="s">
        <v>485</v>
      </c>
      <c r="E223" s="56" t="s">
        <v>485</v>
      </c>
      <c r="F223" s="57" t="s">
        <v>285</v>
      </c>
      <c r="G223" s="58" t="s">
        <v>286</v>
      </c>
      <c r="H223" s="59" t="s">
        <v>188</v>
      </c>
      <c r="I223" s="62" t="s">
        <v>43</v>
      </c>
      <c r="J223" s="70">
        <v>325</v>
      </c>
      <c r="K223" s="70"/>
      <c r="L223" s="70"/>
      <c r="M223" s="60">
        <v>25.96</v>
      </c>
      <c r="N223" s="61">
        <f t="shared" si="3"/>
        <v>8437</v>
      </c>
    </row>
    <row r="224" spans="1:14" s="5" customFormat="1" ht="21.75" customHeight="1" x14ac:dyDescent="0.25">
      <c r="A224" s="55">
        <v>45174</v>
      </c>
      <c r="B224" s="56">
        <v>45174</v>
      </c>
      <c r="C224" s="57" t="s">
        <v>243</v>
      </c>
      <c r="D224" s="55">
        <v>45174</v>
      </c>
      <c r="E224" s="56">
        <v>45174</v>
      </c>
      <c r="F224" s="57" t="s">
        <v>243</v>
      </c>
      <c r="G224" s="58" t="s">
        <v>143</v>
      </c>
      <c r="H224" s="59" t="s">
        <v>188</v>
      </c>
      <c r="I224" s="62" t="s">
        <v>43</v>
      </c>
      <c r="J224" s="70">
        <v>2000</v>
      </c>
      <c r="K224" s="70"/>
      <c r="L224" s="70"/>
      <c r="M224" s="60">
        <v>5.14</v>
      </c>
      <c r="N224" s="61">
        <f t="shared" si="3"/>
        <v>10280</v>
      </c>
    </row>
    <row r="225" spans="1:27" s="5" customFormat="1" ht="21.75" customHeight="1" x14ac:dyDescent="0.25">
      <c r="A225" s="55">
        <v>44023</v>
      </c>
      <c r="B225" s="56">
        <v>44023</v>
      </c>
      <c r="C225" s="57" t="s">
        <v>242</v>
      </c>
      <c r="D225" s="55">
        <v>44023</v>
      </c>
      <c r="E225" s="56">
        <v>44023</v>
      </c>
      <c r="F225" s="57" t="s">
        <v>242</v>
      </c>
      <c r="G225" s="58" t="s">
        <v>144</v>
      </c>
      <c r="H225" s="59" t="s">
        <v>191</v>
      </c>
      <c r="I225" s="62" t="s">
        <v>43</v>
      </c>
      <c r="J225" s="70"/>
      <c r="K225" s="70">
        <v>117</v>
      </c>
      <c r="L225" s="70">
        <v>50</v>
      </c>
      <c r="M225" s="60">
        <v>8.56</v>
      </c>
      <c r="N225" s="61">
        <f t="shared" si="3"/>
        <v>0</v>
      </c>
    </row>
    <row r="226" spans="1:27" s="5" customFormat="1" ht="21.75" customHeight="1" x14ac:dyDescent="0.25">
      <c r="A226" s="55" t="s">
        <v>120</v>
      </c>
      <c r="B226" s="56">
        <v>43414</v>
      </c>
      <c r="C226" s="57" t="s">
        <v>244</v>
      </c>
      <c r="D226" s="55" t="s">
        <v>120</v>
      </c>
      <c r="E226" s="56">
        <v>43414</v>
      </c>
      <c r="F226" s="57" t="s">
        <v>244</v>
      </c>
      <c r="G226" s="58" t="s">
        <v>145</v>
      </c>
      <c r="H226" s="59" t="s">
        <v>191</v>
      </c>
      <c r="I226" s="62" t="s">
        <v>43</v>
      </c>
      <c r="J226" s="59">
        <v>503</v>
      </c>
      <c r="K226" s="59"/>
      <c r="L226" s="59"/>
      <c r="M226" s="60">
        <v>2.36</v>
      </c>
      <c r="N226" s="61">
        <f t="shared" si="3"/>
        <v>1187.08</v>
      </c>
    </row>
    <row r="227" spans="1:27" s="5" customFormat="1" ht="21.75" customHeight="1" x14ac:dyDescent="0.25">
      <c r="A227" s="55" t="s">
        <v>230</v>
      </c>
      <c r="B227" s="56" t="s">
        <v>230</v>
      </c>
      <c r="C227" s="57" t="s">
        <v>245</v>
      </c>
      <c r="D227" s="55" t="s">
        <v>230</v>
      </c>
      <c r="E227" s="56" t="s">
        <v>230</v>
      </c>
      <c r="F227" s="57" t="s">
        <v>245</v>
      </c>
      <c r="G227" s="58" t="s">
        <v>142</v>
      </c>
      <c r="H227" s="59" t="s">
        <v>191</v>
      </c>
      <c r="I227" s="62" t="s">
        <v>43</v>
      </c>
      <c r="J227" s="70">
        <v>210</v>
      </c>
      <c r="K227" s="70"/>
      <c r="L227" s="70"/>
      <c r="M227" s="60">
        <v>2.95</v>
      </c>
      <c r="N227" s="61">
        <f t="shared" si="3"/>
        <v>619.5</v>
      </c>
    </row>
    <row r="228" spans="1:27" s="5" customFormat="1" ht="21.75" customHeight="1" x14ac:dyDescent="0.25">
      <c r="A228" s="55" t="s">
        <v>644</v>
      </c>
      <c r="B228" s="56" t="s">
        <v>644</v>
      </c>
      <c r="C228" s="57">
        <v>7703147101717</v>
      </c>
      <c r="D228" s="55" t="s">
        <v>644</v>
      </c>
      <c r="E228" s="56" t="s">
        <v>644</v>
      </c>
      <c r="F228" s="57">
        <v>7703147101717</v>
      </c>
      <c r="G228" s="58" t="s">
        <v>239</v>
      </c>
      <c r="H228" s="59" t="s">
        <v>248</v>
      </c>
      <c r="I228" s="62" t="s">
        <v>43</v>
      </c>
      <c r="J228" s="70">
        <v>20</v>
      </c>
      <c r="K228" s="70"/>
      <c r="L228" s="70"/>
      <c r="M228" s="60">
        <v>206.5</v>
      </c>
      <c r="N228" s="61">
        <f t="shared" si="3"/>
        <v>4130</v>
      </c>
    </row>
    <row r="229" spans="1:27" s="5" customFormat="1" ht="21.75" customHeight="1" x14ac:dyDescent="0.25">
      <c r="A229" s="55">
        <v>44326</v>
      </c>
      <c r="B229" s="56">
        <v>44326</v>
      </c>
      <c r="C229" s="57" t="s">
        <v>442</v>
      </c>
      <c r="D229" s="55">
        <v>44326</v>
      </c>
      <c r="E229" s="56">
        <v>44326</v>
      </c>
      <c r="F229" s="57" t="s">
        <v>442</v>
      </c>
      <c r="G229" s="58" t="s">
        <v>439</v>
      </c>
      <c r="H229" s="59" t="s">
        <v>173</v>
      </c>
      <c r="I229" s="62" t="s">
        <v>440</v>
      </c>
      <c r="J229" s="70">
        <f>30+40+30+30</f>
        <v>130</v>
      </c>
      <c r="K229" s="70"/>
      <c r="L229" s="70"/>
      <c r="M229" s="60">
        <v>107.38</v>
      </c>
      <c r="N229" s="61">
        <f t="shared" si="3"/>
        <v>13959.4</v>
      </c>
    </row>
    <row r="230" spans="1:27" s="5" customFormat="1" ht="21.75" customHeight="1" x14ac:dyDescent="0.25">
      <c r="A230" s="55">
        <v>44326</v>
      </c>
      <c r="B230" s="56">
        <v>44326</v>
      </c>
      <c r="C230" s="57" t="s">
        <v>443</v>
      </c>
      <c r="D230" s="55">
        <v>44326</v>
      </c>
      <c r="E230" s="56">
        <v>44326</v>
      </c>
      <c r="F230" s="57" t="s">
        <v>443</v>
      </c>
      <c r="G230" s="58" t="s">
        <v>441</v>
      </c>
      <c r="H230" s="59" t="s">
        <v>173</v>
      </c>
      <c r="I230" s="62" t="s">
        <v>440</v>
      </c>
      <c r="J230" s="70">
        <f>30+40+15+15</f>
        <v>100</v>
      </c>
      <c r="K230" s="70"/>
      <c r="L230" s="70"/>
      <c r="M230" s="60">
        <v>208.7</v>
      </c>
      <c r="N230" s="61">
        <f t="shared" si="3"/>
        <v>20870</v>
      </c>
    </row>
    <row r="231" spans="1:27" s="27" customFormat="1" ht="21.75" customHeight="1" x14ac:dyDescent="0.25">
      <c r="A231" s="55" t="s">
        <v>107</v>
      </c>
      <c r="B231" s="56" t="s">
        <v>107</v>
      </c>
      <c r="C231" s="57" t="s">
        <v>109</v>
      </c>
      <c r="D231" s="55" t="s">
        <v>107</v>
      </c>
      <c r="E231" s="56" t="s">
        <v>107</v>
      </c>
      <c r="F231" s="57" t="s">
        <v>109</v>
      </c>
      <c r="G231" s="58" t="s">
        <v>113</v>
      </c>
      <c r="H231" s="59" t="s">
        <v>169</v>
      </c>
      <c r="I231" s="62" t="s">
        <v>3</v>
      </c>
      <c r="J231" s="59">
        <v>1</v>
      </c>
      <c r="K231" s="59"/>
      <c r="L231" s="59"/>
      <c r="M231" s="60">
        <v>2800</v>
      </c>
      <c r="N231" s="61">
        <f t="shared" si="3"/>
        <v>2800</v>
      </c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s="27" customFormat="1" ht="21.75" customHeight="1" x14ac:dyDescent="0.25">
      <c r="A232" s="55">
        <v>43168</v>
      </c>
      <c r="B232" s="56">
        <v>44052</v>
      </c>
      <c r="C232" s="73" t="s">
        <v>209</v>
      </c>
      <c r="D232" s="55">
        <v>43168</v>
      </c>
      <c r="E232" s="56">
        <v>44052</v>
      </c>
      <c r="F232" s="73" t="s">
        <v>209</v>
      </c>
      <c r="G232" s="66" t="s">
        <v>204</v>
      </c>
      <c r="H232" s="62" t="s">
        <v>169</v>
      </c>
      <c r="I232" s="62" t="s">
        <v>43</v>
      </c>
      <c r="J232" s="62">
        <v>10</v>
      </c>
      <c r="K232" s="62"/>
      <c r="L232" s="62"/>
      <c r="M232" s="60">
        <v>30</v>
      </c>
      <c r="N232" s="61">
        <f t="shared" si="3"/>
        <v>300</v>
      </c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s="27" customFormat="1" ht="21.75" customHeight="1" x14ac:dyDescent="0.25">
      <c r="A233" s="55">
        <v>43169</v>
      </c>
      <c r="B233" s="56">
        <v>44052</v>
      </c>
      <c r="C233" s="73" t="s">
        <v>210</v>
      </c>
      <c r="D233" s="55">
        <v>43169</v>
      </c>
      <c r="E233" s="56">
        <v>44052</v>
      </c>
      <c r="F233" s="73" t="s">
        <v>210</v>
      </c>
      <c r="G233" s="66" t="s">
        <v>205</v>
      </c>
      <c r="H233" s="62" t="s">
        <v>169</v>
      </c>
      <c r="I233" s="62" t="s">
        <v>43</v>
      </c>
      <c r="J233" s="62">
        <v>6</v>
      </c>
      <c r="K233" s="62"/>
      <c r="L233" s="62"/>
      <c r="M233" s="60">
        <v>10</v>
      </c>
      <c r="N233" s="61">
        <f t="shared" si="3"/>
        <v>60</v>
      </c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s="27" customFormat="1" ht="21.75" customHeight="1" x14ac:dyDescent="0.25">
      <c r="A234" s="55">
        <v>42738</v>
      </c>
      <c r="B234" s="56">
        <v>42795</v>
      </c>
      <c r="C234" s="57">
        <v>78787015814</v>
      </c>
      <c r="D234" s="55">
        <v>42738</v>
      </c>
      <c r="E234" s="56">
        <v>42795</v>
      </c>
      <c r="F234" s="57">
        <v>78787015814</v>
      </c>
      <c r="G234" s="58" t="s">
        <v>146</v>
      </c>
      <c r="H234" s="59" t="s">
        <v>188</v>
      </c>
      <c r="I234" s="62" t="s">
        <v>43</v>
      </c>
      <c r="J234" s="59">
        <v>1</v>
      </c>
      <c r="K234" s="59"/>
      <c r="L234" s="59"/>
      <c r="M234" s="60">
        <v>960</v>
      </c>
      <c r="N234" s="61">
        <f t="shared" si="3"/>
        <v>960</v>
      </c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s="27" customFormat="1" ht="21.75" customHeight="1" x14ac:dyDescent="0.25">
      <c r="A235" s="55">
        <v>43166</v>
      </c>
      <c r="B235" s="56">
        <v>44052</v>
      </c>
      <c r="C235" s="73" t="s">
        <v>207</v>
      </c>
      <c r="D235" s="55">
        <v>43166</v>
      </c>
      <c r="E235" s="56">
        <v>44052</v>
      </c>
      <c r="F235" s="73" t="s">
        <v>207</v>
      </c>
      <c r="G235" s="66" t="s">
        <v>202</v>
      </c>
      <c r="H235" s="62" t="s">
        <v>188</v>
      </c>
      <c r="I235" s="62" t="s">
        <v>43</v>
      </c>
      <c r="J235" s="62">
        <v>2</v>
      </c>
      <c r="K235" s="62"/>
      <c r="L235" s="62"/>
      <c r="M235" s="60">
        <v>125</v>
      </c>
      <c r="N235" s="61">
        <f t="shared" si="3"/>
        <v>250</v>
      </c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s="27" customFormat="1" ht="21.75" customHeight="1" x14ac:dyDescent="0.25">
      <c r="A236" s="55">
        <v>43167</v>
      </c>
      <c r="B236" s="56">
        <v>44052</v>
      </c>
      <c r="C236" s="73" t="s">
        <v>208</v>
      </c>
      <c r="D236" s="55">
        <v>43167</v>
      </c>
      <c r="E236" s="56">
        <v>44052</v>
      </c>
      <c r="F236" s="73" t="s">
        <v>208</v>
      </c>
      <c r="G236" s="66" t="s">
        <v>203</v>
      </c>
      <c r="H236" s="62" t="s">
        <v>188</v>
      </c>
      <c r="I236" s="62" t="s">
        <v>43</v>
      </c>
      <c r="J236" s="62">
        <v>1</v>
      </c>
      <c r="K236" s="62"/>
      <c r="L236" s="62"/>
      <c r="M236" s="60">
        <v>960</v>
      </c>
      <c r="N236" s="61">
        <f t="shared" si="3"/>
        <v>960</v>
      </c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s="5" customFormat="1" ht="21.75" customHeight="1" x14ac:dyDescent="0.25">
      <c r="A237" s="55" t="s">
        <v>4</v>
      </c>
      <c r="B237" s="56" t="s">
        <v>4</v>
      </c>
      <c r="C237" s="57">
        <v>18421398323</v>
      </c>
      <c r="D237" s="55" t="s">
        <v>4</v>
      </c>
      <c r="E237" s="56" t="s">
        <v>4</v>
      </c>
      <c r="F237" s="57">
        <v>18421398323</v>
      </c>
      <c r="G237" s="58" t="s">
        <v>88</v>
      </c>
      <c r="H237" s="59" t="s">
        <v>188</v>
      </c>
      <c r="I237" s="62" t="s">
        <v>3</v>
      </c>
      <c r="J237" s="62">
        <v>1</v>
      </c>
      <c r="K237" s="62"/>
      <c r="L237" s="62"/>
      <c r="M237" s="60">
        <v>125</v>
      </c>
      <c r="N237" s="61">
        <f t="shared" si="3"/>
        <v>125</v>
      </c>
    </row>
    <row r="238" spans="1:27" s="5" customFormat="1" ht="21.75" customHeight="1" x14ac:dyDescent="0.25">
      <c r="A238" s="55">
        <v>42738</v>
      </c>
      <c r="B238" s="56">
        <v>42738</v>
      </c>
      <c r="C238" s="57">
        <v>78787013513</v>
      </c>
      <c r="D238" s="55">
        <v>42738</v>
      </c>
      <c r="E238" s="56">
        <v>42738</v>
      </c>
      <c r="F238" s="57">
        <v>78787013513</v>
      </c>
      <c r="G238" s="58" t="s">
        <v>147</v>
      </c>
      <c r="H238" s="59" t="s">
        <v>188</v>
      </c>
      <c r="I238" s="62" t="s">
        <v>43</v>
      </c>
      <c r="J238" s="59">
        <v>3</v>
      </c>
      <c r="K238" s="59"/>
      <c r="L238" s="59"/>
      <c r="M238" s="60">
        <v>370</v>
      </c>
      <c r="N238" s="61">
        <f t="shared" si="3"/>
        <v>1110</v>
      </c>
    </row>
    <row r="239" spans="1:27" s="27" customFormat="1" ht="21.75" customHeight="1" x14ac:dyDescent="0.25">
      <c r="A239" s="55" t="s">
        <v>232</v>
      </c>
      <c r="B239" s="56" t="s">
        <v>232</v>
      </c>
      <c r="C239" s="57" t="s">
        <v>233</v>
      </c>
      <c r="D239" s="55" t="s">
        <v>232</v>
      </c>
      <c r="E239" s="56" t="s">
        <v>232</v>
      </c>
      <c r="F239" s="57" t="s">
        <v>233</v>
      </c>
      <c r="G239" s="58" t="s">
        <v>234</v>
      </c>
      <c r="H239" s="59" t="s">
        <v>218</v>
      </c>
      <c r="I239" s="62" t="s">
        <v>3</v>
      </c>
      <c r="J239" s="59">
        <v>1</v>
      </c>
      <c r="K239" s="59"/>
      <c r="L239" s="59"/>
      <c r="M239" s="60">
        <v>3304</v>
      </c>
      <c r="N239" s="61">
        <f t="shared" si="3"/>
        <v>3304</v>
      </c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s="27" customFormat="1" ht="21.75" customHeight="1" x14ac:dyDescent="0.25">
      <c r="A240" s="55" t="s">
        <v>263</v>
      </c>
      <c r="B240" s="56" t="s">
        <v>263</v>
      </c>
      <c r="C240" s="57" t="s">
        <v>336</v>
      </c>
      <c r="D240" s="55" t="s">
        <v>263</v>
      </c>
      <c r="E240" s="56" t="s">
        <v>263</v>
      </c>
      <c r="F240" s="57" t="s">
        <v>336</v>
      </c>
      <c r="G240" s="58" t="s">
        <v>307</v>
      </c>
      <c r="H240" s="59" t="s">
        <v>451</v>
      </c>
      <c r="I240" s="62" t="s">
        <v>43</v>
      </c>
      <c r="J240" s="59">
        <v>128</v>
      </c>
      <c r="K240" s="59"/>
      <c r="L240" s="59"/>
      <c r="M240" s="60">
        <v>315</v>
      </c>
      <c r="N240" s="61">
        <f t="shared" si="3"/>
        <v>40320</v>
      </c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s="27" customFormat="1" ht="21.75" customHeight="1" x14ac:dyDescent="0.25">
      <c r="A241" s="55" t="s">
        <v>309</v>
      </c>
      <c r="B241" s="56" t="s">
        <v>309</v>
      </c>
      <c r="C241" s="57" t="s">
        <v>337</v>
      </c>
      <c r="D241" s="55" t="s">
        <v>309</v>
      </c>
      <c r="E241" s="56" t="s">
        <v>309</v>
      </c>
      <c r="F241" s="57" t="s">
        <v>337</v>
      </c>
      <c r="G241" s="58" t="s">
        <v>307</v>
      </c>
      <c r="H241" s="59" t="s">
        <v>451</v>
      </c>
      <c r="I241" s="62" t="s">
        <v>43</v>
      </c>
      <c r="J241" s="59">
        <v>5</v>
      </c>
      <c r="K241" s="59"/>
      <c r="L241" s="59"/>
      <c r="M241" s="60">
        <v>950</v>
      </c>
      <c r="N241" s="61">
        <f t="shared" si="3"/>
        <v>4750</v>
      </c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s="27" customFormat="1" ht="21.75" customHeight="1" x14ac:dyDescent="0.25">
      <c r="A242" s="55"/>
      <c r="B242" s="56"/>
      <c r="C242" s="57"/>
      <c r="D242" s="55" t="s">
        <v>309</v>
      </c>
      <c r="E242" s="56" t="s">
        <v>309</v>
      </c>
      <c r="F242" s="57" t="s">
        <v>338</v>
      </c>
      <c r="G242" s="58" t="s">
        <v>678</v>
      </c>
      <c r="H242" s="59" t="s">
        <v>451</v>
      </c>
      <c r="I242" s="62" t="s">
        <v>43</v>
      </c>
      <c r="J242" s="59">
        <v>14</v>
      </c>
      <c r="K242" s="59"/>
      <c r="L242" s="59"/>
      <c r="M242" s="60">
        <v>1028.96</v>
      </c>
      <c r="N242" s="61">
        <f t="shared" si="3"/>
        <v>14405.44</v>
      </c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s="27" customFormat="1" ht="21.75" customHeight="1" x14ac:dyDescent="0.25">
      <c r="A243" s="55" t="s">
        <v>263</v>
      </c>
      <c r="B243" s="56" t="s">
        <v>263</v>
      </c>
      <c r="C243" s="57" t="s">
        <v>338</v>
      </c>
      <c r="D243" s="55" t="s">
        <v>309</v>
      </c>
      <c r="E243" s="56" t="s">
        <v>309</v>
      </c>
      <c r="F243" s="57" t="s">
        <v>688</v>
      </c>
      <c r="G243" s="58" t="s">
        <v>677</v>
      </c>
      <c r="H243" s="59" t="s">
        <v>451</v>
      </c>
      <c r="I243" s="62" t="s">
        <v>43</v>
      </c>
      <c r="J243" s="59">
        <v>9</v>
      </c>
      <c r="K243" s="59"/>
      <c r="L243" s="59"/>
      <c r="M243" s="60">
        <v>1028.96</v>
      </c>
      <c r="N243" s="61">
        <f t="shared" si="3"/>
        <v>9260.64</v>
      </c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s="27" customFormat="1" ht="21.75" customHeight="1" x14ac:dyDescent="0.25">
      <c r="A244" s="55"/>
      <c r="B244" s="56"/>
      <c r="C244" s="57"/>
      <c r="D244" s="55" t="s">
        <v>309</v>
      </c>
      <c r="E244" s="56" t="s">
        <v>309</v>
      </c>
      <c r="F244" s="57" t="s">
        <v>689</v>
      </c>
      <c r="G244" s="58" t="s">
        <v>683</v>
      </c>
      <c r="H244" s="59" t="s">
        <v>400</v>
      </c>
      <c r="I244" s="62" t="s">
        <v>43</v>
      </c>
      <c r="J244" s="59">
        <v>92</v>
      </c>
      <c r="K244" s="59"/>
      <c r="L244" s="59"/>
      <c r="M244" s="60">
        <v>436.6</v>
      </c>
      <c r="N244" s="61">
        <f t="shared" si="3"/>
        <v>40167.200000000004</v>
      </c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s="5" customFormat="1" ht="21.75" customHeight="1" x14ac:dyDescent="0.25">
      <c r="A245" s="55">
        <v>45269</v>
      </c>
      <c r="B245" s="56">
        <v>45269</v>
      </c>
      <c r="C245" s="57">
        <v>524586987522</v>
      </c>
      <c r="D245" s="55">
        <v>45269</v>
      </c>
      <c r="E245" s="55">
        <v>45269</v>
      </c>
      <c r="F245" s="57">
        <v>524586987522</v>
      </c>
      <c r="G245" s="58" t="s">
        <v>159</v>
      </c>
      <c r="H245" s="59" t="s">
        <v>171</v>
      </c>
      <c r="I245" s="62" t="s">
        <v>49</v>
      </c>
      <c r="J245" s="62">
        <v>42</v>
      </c>
      <c r="K245" s="62">
        <v>29</v>
      </c>
      <c r="L245" s="62">
        <v>2</v>
      </c>
      <c r="M245" s="60">
        <v>129.80000000000001</v>
      </c>
      <c r="N245" s="61">
        <f t="shared" si="3"/>
        <v>5451.6</v>
      </c>
    </row>
    <row r="246" spans="1:27" s="5" customFormat="1" ht="21.75" customHeight="1" x14ac:dyDescent="0.25">
      <c r="A246" s="55">
        <v>45210</v>
      </c>
      <c r="B246" s="56">
        <v>45210</v>
      </c>
      <c r="C246" s="57" t="s">
        <v>543</v>
      </c>
      <c r="D246" s="55">
        <v>45269</v>
      </c>
      <c r="E246" s="55">
        <v>45269</v>
      </c>
      <c r="F246" s="57" t="s">
        <v>543</v>
      </c>
      <c r="G246" s="58" t="s">
        <v>538</v>
      </c>
      <c r="H246" s="59" t="s">
        <v>171</v>
      </c>
      <c r="I246" s="62" t="s">
        <v>49</v>
      </c>
      <c r="J246" s="62">
        <v>48</v>
      </c>
      <c r="K246" s="62"/>
      <c r="L246" s="62"/>
      <c r="M246" s="60">
        <v>395.3</v>
      </c>
      <c r="N246" s="61">
        <f t="shared" si="3"/>
        <v>18974.400000000001</v>
      </c>
    </row>
    <row r="247" spans="1:27" s="5" customFormat="1" ht="21.75" customHeight="1" x14ac:dyDescent="0.25">
      <c r="A247" s="55">
        <v>45242</v>
      </c>
      <c r="B247" s="56">
        <v>45242</v>
      </c>
      <c r="C247" s="57" t="s">
        <v>670</v>
      </c>
      <c r="D247" s="55">
        <v>45242</v>
      </c>
      <c r="E247" s="55">
        <v>45242</v>
      </c>
      <c r="F247" s="57" t="s">
        <v>670</v>
      </c>
      <c r="G247" s="58" t="s">
        <v>669</v>
      </c>
      <c r="H247" s="59" t="s">
        <v>171</v>
      </c>
      <c r="I247" s="62" t="s">
        <v>49</v>
      </c>
      <c r="J247" s="62">
        <v>0</v>
      </c>
      <c r="K247" s="62"/>
      <c r="L247" s="62"/>
      <c r="M247" s="60">
        <v>436.6</v>
      </c>
      <c r="N247" s="61">
        <f t="shared" si="3"/>
        <v>0</v>
      </c>
    </row>
    <row r="248" spans="1:27" s="5" customFormat="1" ht="21.75" customHeight="1" x14ac:dyDescent="0.25">
      <c r="A248" s="55" t="s">
        <v>625</v>
      </c>
      <c r="B248" s="56" t="s">
        <v>625</v>
      </c>
      <c r="C248" s="57" t="s">
        <v>600</v>
      </c>
      <c r="D248" s="55" t="s">
        <v>625</v>
      </c>
      <c r="E248" s="55" t="s">
        <v>625</v>
      </c>
      <c r="F248" s="57" t="s">
        <v>600</v>
      </c>
      <c r="G248" s="58" t="s">
        <v>594</v>
      </c>
      <c r="H248" s="59" t="s">
        <v>171</v>
      </c>
      <c r="I248" s="62" t="s">
        <v>49</v>
      </c>
      <c r="J248" s="62">
        <v>34</v>
      </c>
      <c r="K248" s="62"/>
      <c r="L248" s="62"/>
      <c r="M248" s="60">
        <v>146.32</v>
      </c>
      <c r="N248" s="61">
        <f t="shared" si="3"/>
        <v>4974.88</v>
      </c>
    </row>
    <row r="249" spans="1:27" s="5" customFormat="1" ht="21.75" customHeight="1" x14ac:dyDescent="0.25">
      <c r="A249" s="55">
        <v>45089</v>
      </c>
      <c r="B249" s="56" t="s">
        <v>645</v>
      </c>
      <c r="C249" s="57" t="s">
        <v>601</v>
      </c>
      <c r="D249" s="55">
        <v>45269</v>
      </c>
      <c r="E249" s="55">
        <v>45269</v>
      </c>
      <c r="F249" s="57" t="s">
        <v>601</v>
      </c>
      <c r="G249" s="58" t="s">
        <v>599</v>
      </c>
      <c r="H249" s="59" t="s">
        <v>171</v>
      </c>
      <c r="I249" s="62" t="s">
        <v>49</v>
      </c>
      <c r="J249" s="62">
        <v>71</v>
      </c>
      <c r="K249" s="62"/>
      <c r="L249" s="62"/>
      <c r="M249" s="60">
        <v>395.3</v>
      </c>
      <c r="N249" s="61">
        <f t="shared" si="3"/>
        <v>28066.3</v>
      </c>
    </row>
    <row r="250" spans="1:27" s="5" customFormat="1" ht="21.75" customHeight="1" x14ac:dyDescent="0.25">
      <c r="A250" s="55">
        <v>45089</v>
      </c>
      <c r="B250" s="56">
        <v>45089</v>
      </c>
      <c r="C250" s="57">
        <v>28000339807</v>
      </c>
      <c r="D250" s="57">
        <v>45269</v>
      </c>
      <c r="E250" s="57">
        <v>45269</v>
      </c>
      <c r="F250" s="57">
        <v>28000339807</v>
      </c>
      <c r="G250" s="58" t="s">
        <v>274</v>
      </c>
      <c r="H250" s="59" t="s">
        <v>181</v>
      </c>
      <c r="I250" s="62" t="s">
        <v>275</v>
      </c>
      <c r="J250" s="62">
        <v>14</v>
      </c>
      <c r="K250" s="62"/>
      <c r="L250" s="62"/>
      <c r="M250" s="60">
        <v>796.5</v>
      </c>
      <c r="N250" s="61">
        <f t="shared" si="3"/>
        <v>11151</v>
      </c>
    </row>
    <row r="251" spans="1:27" s="5" customFormat="1" ht="21.75" customHeight="1" x14ac:dyDescent="0.25">
      <c r="A251" s="55">
        <v>45239</v>
      </c>
      <c r="B251" s="56">
        <v>45239</v>
      </c>
      <c r="C251" s="57" t="s">
        <v>606</v>
      </c>
      <c r="D251" s="55">
        <v>45239</v>
      </c>
      <c r="E251" s="56">
        <v>45239</v>
      </c>
      <c r="F251" s="57" t="s">
        <v>606</v>
      </c>
      <c r="G251" s="58" t="s">
        <v>577</v>
      </c>
      <c r="H251" s="59" t="s">
        <v>183</v>
      </c>
      <c r="I251" s="62" t="s">
        <v>43</v>
      </c>
      <c r="J251" s="62">
        <v>24</v>
      </c>
      <c r="K251" s="62"/>
      <c r="L251" s="62"/>
      <c r="M251" s="60">
        <v>796.5</v>
      </c>
      <c r="N251" s="61">
        <f t="shared" si="3"/>
        <v>19116</v>
      </c>
    </row>
    <row r="252" spans="1:27" s="5" customFormat="1" ht="21.75" customHeight="1" x14ac:dyDescent="0.25">
      <c r="A252" s="55">
        <v>44988</v>
      </c>
      <c r="B252" s="56">
        <v>44988</v>
      </c>
      <c r="C252" s="57">
        <v>818220000027</v>
      </c>
      <c r="D252" s="55">
        <v>44988</v>
      </c>
      <c r="E252" s="56">
        <v>44988</v>
      </c>
      <c r="F252" s="57">
        <v>818220000027</v>
      </c>
      <c r="G252" s="58" t="s">
        <v>162</v>
      </c>
      <c r="H252" s="59" t="s">
        <v>183</v>
      </c>
      <c r="I252" s="62" t="s">
        <v>43</v>
      </c>
      <c r="J252" s="59">
        <v>38</v>
      </c>
      <c r="K252" s="59"/>
      <c r="L252" s="59"/>
      <c r="M252" s="60">
        <v>33.5</v>
      </c>
      <c r="N252" s="61">
        <f t="shared" si="3"/>
        <v>1273</v>
      </c>
    </row>
    <row r="253" spans="1:27" s="5" customFormat="1" ht="21.75" customHeight="1" x14ac:dyDescent="0.25">
      <c r="A253" s="55">
        <v>44988</v>
      </c>
      <c r="B253" s="56">
        <v>44988</v>
      </c>
      <c r="C253" s="57">
        <v>8182200000270</v>
      </c>
      <c r="D253" s="55">
        <v>44988</v>
      </c>
      <c r="E253" s="56">
        <v>44988</v>
      </c>
      <c r="F253" s="57">
        <v>8182200000270</v>
      </c>
      <c r="G253" s="58" t="s">
        <v>472</v>
      </c>
      <c r="H253" s="59" t="s">
        <v>183</v>
      </c>
      <c r="I253" s="62" t="s">
        <v>43</v>
      </c>
      <c r="J253" s="59">
        <v>13</v>
      </c>
      <c r="K253" s="59"/>
      <c r="L253" s="59"/>
      <c r="M253" s="60">
        <v>33.5</v>
      </c>
      <c r="N253" s="61">
        <f t="shared" si="3"/>
        <v>435.5</v>
      </c>
    </row>
    <row r="254" spans="1:27" s="5" customFormat="1" ht="21.75" customHeight="1" x14ac:dyDescent="0.25">
      <c r="A254" s="55">
        <v>44812</v>
      </c>
      <c r="B254" s="56">
        <v>44812</v>
      </c>
      <c r="C254" s="57" t="s">
        <v>395</v>
      </c>
      <c r="D254" s="55">
        <v>44812</v>
      </c>
      <c r="E254" s="55">
        <v>44812</v>
      </c>
      <c r="F254" s="55" t="s">
        <v>690</v>
      </c>
      <c r="G254" s="58" t="s">
        <v>618</v>
      </c>
      <c r="H254" s="59" t="s">
        <v>191</v>
      </c>
      <c r="I254" s="62" t="s">
        <v>43</v>
      </c>
      <c r="J254" s="59"/>
      <c r="K254" s="59"/>
      <c r="L254" s="59"/>
      <c r="M254" s="60">
        <v>1600</v>
      </c>
      <c r="N254" s="61">
        <f t="shared" si="3"/>
        <v>0</v>
      </c>
    </row>
    <row r="255" spans="1:27" s="5" customFormat="1" ht="21.75" customHeight="1" x14ac:dyDescent="0.25">
      <c r="A255" s="55"/>
      <c r="B255" s="56"/>
      <c r="C255" s="57"/>
      <c r="D255" s="55" t="s">
        <v>14</v>
      </c>
      <c r="E255" s="56" t="s">
        <v>14</v>
      </c>
      <c r="F255" s="57">
        <v>818220000029</v>
      </c>
      <c r="G255" s="58" t="s">
        <v>684</v>
      </c>
      <c r="H255" s="59" t="s">
        <v>191</v>
      </c>
      <c r="I255" s="62" t="s">
        <v>3</v>
      </c>
      <c r="J255" s="59">
        <v>1</v>
      </c>
      <c r="K255" s="59"/>
      <c r="L255" s="59"/>
      <c r="M255" s="60">
        <v>26.4</v>
      </c>
      <c r="N255" s="61">
        <f t="shared" si="3"/>
        <v>26.4</v>
      </c>
    </row>
    <row r="256" spans="1:27" s="5" customFormat="1" ht="21.75" customHeight="1" x14ac:dyDescent="0.25">
      <c r="A256" s="55">
        <v>44812</v>
      </c>
      <c r="B256" s="55">
        <v>44812</v>
      </c>
      <c r="C256" s="57" t="s">
        <v>615</v>
      </c>
      <c r="D256" s="55">
        <v>44812</v>
      </c>
      <c r="E256" s="55">
        <v>44812</v>
      </c>
      <c r="F256" s="55" t="s">
        <v>691</v>
      </c>
      <c r="G256" s="58" t="s">
        <v>619</v>
      </c>
      <c r="H256" s="59" t="s">
        <v>191</v>
      </c>
      <c r="I256" s="62" t="s">
        <v>43</v>
      </c>
      <c r="J256" s="59">
        <v>4</v>
      </c>
      <c r="K256" s="59"/>
      <c r="L256" s="59"/>
      <c r="M256" s="60">
        <v>400</v>
      </c>
      <c r="N256" s="61">
        <f t="shared" si="3"/>
        <v>1600</v>
      </c>
    </row>
    <row r="257" spans="1:14" s="5" customFormat="1" ht="21.75" customHeight="1" x14ac:dyDescent="0.25">
      <c r="A257" s="55">
        <v>44812</v>
      </c>
      <c r="B257" s="55">
        <v>44812</v>
      </c>
      <c r="C257" s="57" t="s">
        <v>616</v>
      </c>
      <c r="D257" s="55">
        <v>44812</v>
      </c>
      <c r="E257" s="55">
        <v>44812</v>
      </c>
      <c r="F257" s="55" t="s">
        <v>692</v>
      </c>
      <c r="G257" s="58" t="s">
        <v>620</v>
      </c>
      <c r="H257" s="59" t="s">
        <v>191</v>
      </c>
      <c r="I257" s="62" t="s">
        <v>43</v>
      </c>
      <c r="J257" s="59">
        <v>4</v>
      </c>
      <c r="K257" s="59"/>
      <c r="L257" s="59"/>
      <c r="M257" s="60">
        <v>400</v>
      </c>
      <c r="N257" s="61">
        <f t="shared" si="3"/>
        <v>1600</v>
      </c>
    </row>
    <row r="258" spans="1:14" s="5" customFormat="1" ht="21.75" customHeight="1" x14ac:dyDescent="0.25">
      <c r="A258" s="55">
        <v>44812</v>
      </c>
      <c r="B258" s="56">
        <v>44812</v>
      </c>
      <c r="C258" s="57" t="s">
        <v>617</v>
      </c>
      <c r="D258" s="55">
        <v>44812</v>
      </c>
      <c r="E258" s="55">
        <v>44812</v>
      </c>
      <c r="F258" s="55" t="s">
        <v>693</v>
      </c>
      <c r="G258" s="58" t="s">
        <v>621</v>
      </c>
      <c r="H258" s="59" t="s">
        <v>191</v>
      </c>
      <c r="I258" s="62" t="s">
        <v>43</v>
      </c>
      <c r="J258" s="59">
        <v>4</v>
      </c>
      <c r="K258" s="59"/>
      <c r="L258" s="59"/>
      <c r="M258" s="60">
        <v>400</v>
      </c>
      <c r="N258" s="61">
        <f t="shared" si="3"/>
        <v>1600</v>
      </c>
    </row>
    <row r="259" spans="1:14" s="5" customFormat="1" ht="21.75" customHeight="1" x14ac:dyDescent="0.25">
      <c r="A259" s="55">
        <v>44812</v>
      </c>
      <c r="B259" s="56">
        <v>44812</v>
      </c>
      <c r="C259" s="57">
        <v>10343888529</v>
      </c>
      <c r="D259" s="55">
        <v>44812</v>
      </c>
      <c r="E259" s="55">
        <v>44812</v>
      </c>
      <c r="F259" s="59">
        <v>1034888529</v>
      </c>
      <c r="G259" s="58" t="s">
        <v>372</v>
      </c>
      <c r="H259" s="59" t="s">
        <v>191</v>
      </c>
      <c r="I259" s="62" t="s">
        <v>530</v>
      </c>
      <c r="J259" s="59">
        <v>2</v>
      </c>
      <c r="K259" s="59"/>
      <c r="L259" s="59"/>
      <c r="M259" s="60">
        <v>1400</v>
      </c>
      <c r="N259" s="61">
        <f t="shared" si="3"/>
        <v>2800</v>
      </c>
    </row>
    <row r="260" spans="1:14" s="5" customFormat="1" ht="21.75" customHeight="1" x14ac:dyDescent="0.25">
      <c r="A260" s="55" t="s">
        <v>511</v>
      </c>
      <c r="B260" s="56" t="s">
        <v>511</v>
      </c>
      <c r="C260" s="57" t="s">
        <v>520</v>
      </c>
      <c r="D260" s="55" t="s">
        <v>511</v>
      </c>
      <c r="E260" s="56" t="s">
        <v>511</v>
      </c>
      <c r="F260" s="57" t="s">
        <v>520</v>
      </c>
      <c r="G260" s="58" t="s">
        <v>519</v>
      </c>
      <c r="H260" s="59" t="s">
        <v>319</v>
      </c>
      <c r="I260" s="62" t="s">
        <v>3</v>
      </c>
      <c r="J260" s="59">
        <v>1</v>
      </c>
      <c r="K260" s="59"/>
      <c r="L260" s="59"/>
      <c r="M260" s="60">
        <v>525.01</v>
      </c>
      <c r="N260" s="61">
        <f t="shared" si="3"/>
        <v>525.01</v>
      </c>
    </row>
    <row r="261" spans="1:14" s="5" customFormat="1" ht="21.75" customHeight="1" x14ac:dyDescent="0.25">
      <c r="A261" s="55" t="s">
        <v>474</v>
      </c>
      <c r="B261" s="56" t="s">
        <v>474</v>
      </c>
      <c r="C261" s="57" t="s">
        <v>321</v>
      </c>
      <c r="D261" s="55" t="s">
        <v>474</v>
      </c>
      <c r="E261" s="56" t="s">
        <v>474</v>
      </c>
      <c r="F261" s="57" t="s">
        <v>321</v>
      </c>
      <c r="G261" s="58" t="s">
        <v>267</v>
      </c>
      <c r="H261" s="59" t="s">
        <v>199</v>
      </c>
      <c r="I261" s="62" t="s">
        <v>268</v>
      </c>
      <c r="J261" s="59">
        <v>29</v>
      </c>
      <c r="K261" s="59"/>
      <c r="L261" s="59"/>
      <c r="M261" s="60">
        <v>1357</v>
      </c>
      <c r="N261" s="61">
        <f t="shared" si="3"/>
        <v>39353</v>
      </c>
    </row>
    <row r="262" spans="1:14" s="5" customFormat="1" ht="21.75" customHeight="1" x14ac:dyDescent="0.25">
      <c r="A262" s="55">
        <v>44934</v>
      </c>
      <c r="B262" s="56">
        <v>44934</v>
      </c>
      <c r="C262" s="57" t="s">
        <v>553</v>
      </c>
      <c r="D262" s="55">
        <v>44934</v>
      </c>
      <c r="E262" s="56">
        <v>44934</v>
      </c>
      <c r="F262" s="57" t="s">
        <v>553</v>
      </c>
      <c r="G262" s="58" t="s">
        <v>490</v>
      </c>
      <c r="H262" s="59" t="s">
        <v>199</v>
      </c>
      <c r="I262" s="62" t="s">
        <v>43</v>
      </c>
      <c r="J262" s="59">
        <v>22</v>
      </c>
      <c r="K262" s="59"/>
      <c r="L262" s="59"/>
      <c r="M262" s="60">
        <v>88.5</v>
      </c>
      <c r="N262" s="61">
        <f t="shared" si="3"/>
        <v>1947</v>
      </c>
    </row>
    <row r="263" spans="1:14" s="5" customFormat="1" ht="21.75" customHeight="1" x14ac:dyDescent="0.25">
      <c r="A263" s="55">
        <v>45265</v>
      </c>
      <c r="B263" s="56">
        <v>45265</v>
      </c>
      <c r="C263" s="57" t="s">
        <v>554</v>
      </c>
      <c r="D263" s="55">
        <v>45265</v>
      </c>
      <c r="E263" s="56">
        <v>45265</v>
      </c>
      <c r="F263" s="57" t="s">
        <v>554</v>
      </c>
      <c r="G263" s="58" t="s">
        <v>491</v>
      </c>
      <c r="H263" s="59" t="s">
        <v>199</v>
      </c>
      <c r="I263" s="62" t="s">
        <v>43</v>
      </c>
      <c r="J263" s="59">
        <v>15</v>
      </c>
      <c r="K263" s="59"/>
      <c r="L263" s="59"/>
      <c r="M263" s="60">
        <v>88.5</v>
      </c>
      <c r="N263" s="61">
        <f t="shared" si="3"/>
        <v>1327.5</v>
      </c>
    </row>
    <row r="264" spans="1:14" s="5" customFormat="1" ht="21.75" customHeight="1" x14ac:dyDescent="0.25">
      <c r="A264" s="55">
        <v>45272</v>
      </c>
      <c r="B264" s="56">
        <v>45272</v>
      </c>
      <c r="C264" s="57" t="s">
        <v>672</v>
      </c>
      <c r="D264" s="55">
        <v>45272</v>
      </c>
      <c r="E264" s="56">
        <v>45272</v>
      </c>
      <c r="F264" s="57" t="s">
        <v>672</v>
      </c>
      <c r="G264" s="58" t="s">
        <v>673</v>
      </c>
      <c r="H264" s="59" t="s">
        <v>195</v>
      </c>
      <c r="I264" s="62" t="s">
        <v>43</v>
      </c>
      <c r="J264" s="59"/>
      <c r="K264" s="59"/>
      <c r="L264" s="59"/>
      <c r="M264" s="60">
        <v>15565.38</v>
      </c>
      <c r="N264" s="61">
        <f t="shared" si="3"/>
        <v>0</v>
      </c>
    </row>
    <row r="265" spans="1:14" s="5" customFormat="1" ht="21.75" customHeight="1" x14ac:dyDescent="0.25">
      <c r="A265" s="55">
        <v>44992</v>
      </c>
      <c r="B265" s="56">
        <v>44992</v>
      </c>
      <c r="C265" s="57" t="s">
        <v>578</v>
      </c>
      <c r="D265" s="55">
        <v>44992</v>
      </c>
      <c r="E265" s="56">
        <v>44992</v>
      </c>
      <c r="F265" s="57" t="s">
        <v>578</v>
      </c>
      <c r="G265" s="58" t="s">
        <v>579</v>
      </c>
      <c r="H265" s="59" t="s">
        <v>195</v>
      </c>
      <c r="I265" s="62" t="s">
        <v>43</v>
      </c>
      <c r="J265" s="59">
        <v>1</v>
      </c>
      <c r="K265" s="59"/>
      <c r="L265" s="59"/>
      <c r="M265" s="60">
        <v>7627.5</v>
      </c>
      <c r="N265" s="61">
        <f t="shared" si="3"/>
        <v>7627.5</v>
      </c>
    </row>
    <row r="266" spans="1:14" s="5" customFormat="1" ht="21.75" customHeight="1" x14ac:dyDescent="0.25">
      <c r="A266" s="55" t="s">
        <v>357</v>
      </c>
      <c r="B266" s="56" t="s">
        <v>357</v>
      </c>
      <c r="C266" s="57" t="s">
        <v>235</v>
      </c>
      <c r="D266" s="55" t="s">
        <v>357</v>
      </c>
      <c r="E266" s="56" t="s">
        <v>357</v>
      </c>
      <c r="F266" s="57" t="s">
        <v>235</v>
      </c>
      <c r="G266" s="58" t="s">
        <v>423</v>
      </c>
      <c r="H266" s="59" t="s">
        <v>195</v>
      </c>
      <c r="I266" s="62" t="s">
        <v>43</v>
      </c>
      <c r="J266" s="59">
        <v>2</v>
      </c>
      <c r="K266" s="59"/>
      <c r="L266" s="59"/>
      <c r="M266" s="60">
        <v>4275.0200000000004</v>
      </c>
      <c r="N266" s="61">
        <f t="shared" si="3"/>
        <v>8550.0400000000009</v>
      </c>
    </row>
    <row r="267" spans="1:14" s="5" customFormat="1" ht="21.75" customHeight="1" x14ac:dyDescent="0.25">
      <c r="A267" s="55" t="s">
        <v>231</v>
      </c>
      <c r="B267" s="56" t="s">
        <v>231</v>
      </c>
      <c r="C267" s="57" t="s">
        <v>422</v>
      </c>
      <c r="D267" s="55" t="s">
        <v>231</v>
      </c>
      <c r="E267" s="56" t="s">
        <v>231</v>
      </c>
      <c r="F267" s="57" t="s">
        <v>422</v>
      </c>
      <c r="G267" s="58" t="s">
        <v>431</v>
      </c>
      <c r="H267" s="59" t="s">
        <v>195</v>
      </c>
      <c r="I267" s="62" t="s">
        <v>43</v>
      </c>
      <c r="J267" s="59">
        <v>4</v>
      </c>
      <c r="K267" s="59"/>
      <c r="L267" s="59"/>
      <c r="M267" s="60">
        <v>4275.0200000000004</v>
      </c>
      <c r="N267" s="61">
        <f t="shared" si="3"/>
        <v>17100.080000000002</v>
      </c>
    </row>
    <row r="268" spans="1:14" s="5" customFormat="1" ht="21.75" customHeight="1" x14ac:dyDescent="0.25">
      <c r="A268" s="55" t="s">
        <v>231</v>
      </c>
      <c r="B268" s="56" t="s">
        <v>231</v>
      </c>
      <c r="C268" s="57">
        <v>886112939288</v>
      </c>
      <c r="D268" s="55" t="s">
        <v>231</v>
      </c>
      <c r="E268" s="56" t="s">
        <v>231</v>
      </c>
      <c r="F268" s="57">
        <v>886112939288</v>
      </c>
      <c r="G268" s="58" t="s">
        <v>149</v>
      </c>
      <c r="H268" s="59" t="s">
        <v>195</v>
      </c>
      <c r="I268" s="62" t="s">
        <v>43</v>
      </c>
      <c r="J268" s="59">
        <v>3</v>
      </c>
      <c r="K268" s="59"/>
      <c r="L268" s="59"/>
      <c r="M268" s="60">
        <v>4275.0200000000004</v>
      </c>
      <c r="N268" s="61">
        <f t="shared" si="3"/>
        <v>12825.060000000001</v>
      </c>
    </row>
    <row r="269" spans="1:14" s="5" customFormat="1" ht="21.75" customHeight="1" x14ac:dyDescent="0.25">
      <c r="A269" s="55" t="s">
        <v>231</v>
      </c>
      <c r="B269" s="56" t="s">
        <v>231</v>
      </c>
      <c r="C269" s="57">
        <v>886112939289</v>
      </c>
      <c r="D269" s="55" t="s">
        <v>231</v>
      </c>
      <c r="E269" s="56" t="s">
        <v>231</v>
      </c>
      <c r="F269" s="57">
        <v>886112939289</v>
      </c>
      <c r="G269" s="58" t="s">
        <v>150</v>
      </c>
      <c r="H269" s="59" t="s">
        <v>195</v>
      </c>
      <c r="I269" s="62" t="s">
        <v>43</v>
      </c>
      <c r="J269" s="59">
        <v>3</v>
      </c>
      <c r="K269" s="59"/>
      <c r="L269" s="59"/>
      <c r="M269" s="60">
        <v>3422</v>
      </c>
      <c r="N269" s="61">
        <f t="shared" si="3"/>
        <v>10266</v>
      </c>
    </row>
    <row r="270" spans="1:14" s="5" customFormat="1" ht="21.75" customHeight="1" x14ac:dyDescent="0.25">
      <c r="A270" s="55">
        <v>44812</v>
      </c>
      <c r="B270" s="56">
        <v>44812</v>
      </c>
      <c r="C270" s="57" t="s">
        <v>382</v>
      </c>
      <c r="D270" s="55">
        <v>44812</v>
      </c>
      <c r="E270" s="56">
        <v>44812</v>
      </c>
      <c r="F270" s="57" t="s">
        <v>382</v>
      </c>
      <c r="G270" s="58" t="s">
        <v>344</v>
      </c>
      <c r="H270" s="59" t="s">
        <v>183</v>
      </c>
      <c r="I270" s="62" t="s">
        <v>43</v>
      </c>
      <c r="J270" s="59">
        <v>4</v>
      </c>
      <c r="K270" s="59"/>
      <c r="L270" s="59"/>
      <c r="M270" s="60">
        <v>5200</v>
      </c>
      <c r="N270" s="61">
        <f t="shared" si="3"/>
        <v>20800</v>
      </c>
    </row>
    <row r="271" spans="1:14" s="5" customFormat="1" ht="21.75" customHeight="1" x14ac:dyDescent="0.25">
      <c r="A271" s="55">
        <v>44812</v>
      </c>
      <c r="B271" s="56">
        <v>44812</v>
      </c>
      <c r="C271" s="57" t="s">
        <v>383</v>
      </c>
      <c r="D271" s="55">
        <v>44812</v>
      </c>
      <c r="E271" s="56">
        <v>44812</v>
      </c>
      <c r="F271" s="57" t="s">
        <v>383</v>
      </c>
      <c r="G271" s="58" t="s">
        <v>432</v>
      </c>
      <c r="H271" s="59" t="s">
        <v>183</v>
      </c>
      <c r="I271" s="62" t="s">
        <v>43</v>
      </c>
      <c r="J271" s="59">
        <v>5</v>
      </c>
      <c r="K271" s="59"/>
      <c r="L271" s="59"/>
      <c r="M271" s="60">
        <v>5900</v>
      </c>
      <c r="N271" s="61">
        <f t="shared" si="3"/>
        <v>29500</v>
      </c>
    </row>
    <row r="272" spans="1:14" s="5" customFormat="1" ht="21.75" customHeight="1" x14ac:dyDescent="0.25">
      <c r="A272" s="55">
        <v>44812</v>
      </c>
      <c r="B272" s="56">
        <v>44812</v>
      </c>
      <c r="C272" s="57" t="s">
        <v>384</v>
      </c>
      <c r="D272" s="55">
        <v>44812</v>
      </c>
      <c r="E272" s="56">
        <v>44812</v>
      </c>
      <c r="F272" s="57" t="s">
        <v>384</v>
      </c>
      <c r="G272" s="58" t="s">
        <v>433</v>
      </c>
      <c r="H272" s="59" t="s">
        <v>183</v>
      </c>
      <c r="I272" s="62" t="s">
        <v>43</v>
      </c>
      <c r="J272" s="59">
        <v>5</v>
      </c>
      <c r="K272" s="59"/>
      <c r="L272" s="59"/>
      <c r="M272" s="60">
        <v>5900</v>
      </c>
      <c r="N272" s="61">
        <f t="shared" si="3"/>
        <v>29500</v>
      </c>
    </row>
    <row r="273" spans="1:14" s="5" customFormat="1" ht="21.75" customHeight="1" x14ac:dyDescent="0.25">
      <c r="A273" s="55">
        <v>44812</v>
      </c>
      <c r="B273" s="56">
        <v>44812</v>
      </c>
      <c r="C273" s="57" t="s">
        <v>385</v>
      </c>
      <c r="D273" s="55">
        <v>44812</v>
      </c>
      <c r="E273" s="56">
        <v>44812</v>
      </c>
      <c r="F273" s="57" t="s">
        <v>385</v>
      </c>
      <c r="G273" s="58" t="s">
        <v>434</v>
      </c>
      <c r="H273" s="59" t="s">
        <v>183</v>
      </c>
      <c r="I273" s="62" t="s">
        <v>43</v>
      </c>
      <c r="J273" s="59">
        <v>5</v>
      </c>
      <c r="K273" s="59"/>
      <c r="L273" s="59"/>
      <c r="M273" s="60">
        <v>5900</v>
      </c>
      <c r="N273" s="61">
        <f t="shared" si="3"/>
        <v>29500</v>
      </c>
    </row>
    <row r="274" spans="1:14" s="5" customFormat="1" ht="21.75" customHeight="1" x14ac:dyDescent="0.25">
      <c r="A274" s="55" t="s">
        <v>524</v>
      </c>
      <c r="B274" s="56" t="s">
        <v>524</v>
      </c>
      <c r="C274" s="57" t="s">
        <v>659</v>
      </c>
      <c r="D274" s="55" t="s">
        <v>452</v>
      </c>
      <c r="E274" s="56" t="s">
        <v>452</v>
      </c>
      <c r="F274" s="57" t="s">
        <v>453</v>
      </c>
      <c r="G274" s="58" t="s">
        <v>662</v>
      </c>
      <c r="H274" s="59" t="s">
        <v>183</v>
      </c>
      <c r="I274" s="62" t="s">
        <v>43</v>
      </c>
      <c r="J274" s="59">
        <v>2</v>
      </c>
      <c r="K274" s="59"/>
      <c r="L274" s="59"/>
      <c r="M274" s="60">
        <v>11805.4</v>
      </c>
      <c r="N274" s="61">
        <f t="shared" si="3"/>
        <v>23610.799999999999</v>
      </c>
    </row>
    <row r="275" spans="1:14" s="5" customFormat="1" ht="21.75" customHeight="1" x14ac:dyDescent="0.25">
      <c r="A275" s="55">
        <v>45058</v>
      </c>
      <c r="B275" s="56">
        <v>45058</v>
      </c>
      <c r="C275" s="57" t="s">
        <v>667</v>
      </c>
      <c r="D275" s="55" t="s">
        <v>452</v>
      </c>
      <c r="E275" s="56" t="s">
        <v>452</v>
      </c>
      <c r="F275" s="57" t="s">
        <v>455</v>
      </c>
      <c r="G275" s="58" t="s">
        <v>668</v>
      </c>
      <c r="H275" s="59" t="s">
        <v>183</v>
      </c>
      <c r="I275" s="62" t="s">
        <v>43</v>
      </c>
      <c r="J275" s="59">
        <v>2</v>
      </c>
      <c r="K275" s="59"/>
      <c r="L275" s="59"/>
      <c r="M275" s="60">
        <v>14790.85</v>
      </c>
      <c r="N275" s="61">
        <f t="shared" si="3"/>
        <v>29581.7</v>
      </c>
    </row>
    <row r="276" spans="1:14" s="5" customFormat="1" ht="21.75" customHeight="1" x14ac:dyDescent="0.25">
      <c r="A276" s="55" t="s">
        <v>524</v>
      </c>
      <c r="B276" s="55" t="s">
        <v>524</v>
      </c>
      <c r="C276" s="57" t="s">
        <v>660</v>
      </c>
      <c r="D276" s="55" t="s">
        <v>452</v>
      </c>
      <c r="E276" s="56" t="s">
        <v>452</v>
      </c>
      <c r="F276" s="57" t="s">
        <v>456</v>
      </c>
      <c r="G276" s="58" t="s">
        <v>663</v>
      </c>
      <c r="H276" s="59" t="s">
        <v>183</v>
      </c>
      <c r="I276" s="62" t="s">
        <v>43</v>
      </c>
      <c r="J276" s="59">
        <v>3</v>
      </c>
      <c r="K276" s="59"/>
      <c r="L276" s="59"/>
      <c r="M276" s="60">
        <v>14790.85</v>
      </c>
      <c r="N276" s="61">
        <f t="shared" si="3"/>
        <v>44372.55</v>
      </c>
    </row>
    <row r="277" spans="1:14" s="5" customFormat="1" ht="21.75" customHeight="1" x14ac:dyDescent="0.25">
      <c r="A277" s="55" t="s">
        <v>524</v>
      </c>
      <c r="B277" s="55" t="s">
        <v>524</v>
      </c>
      <c r="C277" s="57" t="s">
        <v>661</v>
      </c>
      <c r="D277" s="55" t="s">
        <v>452</v>
      </c>
      <c r="E277" s="56" t="s">
        <v>452</v>
      </c>
      <c r="F277" s="57" t="s">
        <v>457</v>
      </c>
      <c r="G277" s="58" t="s">
        <v>664</v>
      </c>
      <c r="H277" s="59" t="s">
        <v>183</v>
      </c>
      <c r="I277" s="62" t="s">
        <v>43</v>
      </c>
      <c r="J277" s="59">
        <v>2</v>
      </c>
      <c r="K277" s="59"/>
      <c r="L277" s="59"/>
      <c r="M277" s="60">
        <v>14790.85</v>
      </c>
      <c r="N277" s="61">
        <f t="shared" si="3"/>
        <v>29581.7</v>
      </c>
    </row>
    <row r="278" spans="1:14" s="5" customFormat="1" ht="21.75" customHeight="1" x14ac:dyDescent="0.25">
      <c r="A278" s="55">
        <v>44812</v>
      </c>
      <c r="B278" s="56">
        <v>44812</v>
      </c>
      <c r="C278" s="57">
        <v>88611293285</v>
      </c>
      <c r="D278" s="55">
        <v>44812</v>
      </c>
      <c r="E278" s="56">
        <v>44812</v>
      </c>
      <c r="F278" s="57">
        <v>88611293285</v>
      </c>
      <c r="G278" s="58" t="s">
        <v>371</v>
      </c>
      <c r="H278" s="59" t="s">
        <v>200</v>
      </c>
      <c r="I278" s="62" t="s">
        <v>43</v>
      </c>
      <c r="J278" s="59">
        <v>6</v>
      </c>
      <c r="K278" s="59"/>
      <c r="L278" s="59"/>
      <c r="M278" s="60">
        <v>4500</v>
      </c>
      <c r="N278" s="61">
        <f t="shared" si="3"/>
        <v>27000</v>
      </c>
    </row>
    <row r="279" spans="1:14" s="5" customFormat="1" ht="21.75" customHeight="1" x14ac:dyDescent="0.25">
      <c r="A279" s="55">
        <v>44812</v>
      </c>
      <c r="B279" s="56">
        <v>44812</v>
      </c>
      <c r="C279" s="57">
        <v>889894797483</v>
      </c>
      <c r="D279" s="55">
        <v>44812</v>
      </c>
      <c r="E279" s="56">
        <v>44812</v>
      </c>
      <c r="F279" s="57">
        <v>889894797483</v>
      </c>
      <c r="G279" s="58" t="s">
        <v>373</v>
      </c>
      <c r="H279" s="59" t="s">
        <v>200</v>
      </c>
      <c r="I279" s="62" t="s">
        <v>43</v>
      </c>
      <c r="J279" s="59">
        <v>8</v>
      </c>
      <c r="K279" s="59"/>
      <c r="L279" s="59"/>
      <c r="M279" s="60">
        <v>5800</v>
      </c>
      <c r="N279" s="61">
        <f t="shared" si="3"/>
        <v>46400</v>
      </c>
    </row>
    <row r="280" spans="1:14" s="5" customFormat="1" ht="21.75" customHeight="1" x14ac:dyDescent="0.25">
      <c r="A280" s="55">
        <v>43469</v>
      </c>
      <c r="B280" s="56">
        <v>43469</v>
      </c>
      <c r="C280" s="57">
        <v>884962772348</v>
      </c>
      <c r="D280" s="55">
        <v>43469</v>
      </c>
      <c r="E280" s="56">
        <v>43469</v>
      </c>
      <c r="F280" s="57">
        <v>884962772348</v>
      </c>
      <c r="G280" s="58" t="s">
        <v>345</v>
      </c>
      <c r="H280" s="59" t="s">
        <v>200</v>
      </c>
      <c r="I280" s="62" t="s">
        <v>3</v>
      </c>
      <c r="J280" s="59">
        <v>1</v>
      </c>
      <c r="K280" s="59"/>
      <c r="L280" s="59"/>
      <c r="M280" s="60">
        <v>3776</v>
      </c>
      <c r="N280" s="61">
        <f t="shared" si="3"/>
        <v>3776</v>
      </c>
    </row>
    <row r="281" spans="1:14" s="5" customFormat="1" ht="21.75" customHeight="1" x14ac:dyDescent="0.25">
      <c r="A281" s="55" t="s">
        <v>14</v>
      </c>
      <c r="B281" s="56" t="s">
        <v>14</v>
      </c>
      <c r="C281" s="57" t="s">
        <v>350</v>
      </c>
      <c r="D281" s="55" t="s">
        <v>14</v>
      </c>
      <c r="E281" s="56" t="s">
        <v>14</v>
      </c>
      <c r="F281" s="57" t="s">
        <v>350</v>
      </c>
      <c r="G281" s="58" t="s">
        <v>346</v>
      </c>
      <c r="H281" s="59" t="s">
        <v>200</v>
      </c>
      <c r="I281" s="62" t="s">
        <v>43</v>
      </c>
      <c r="J281" s="59">
        <v>5</v>
      </c>
      <c r="K281" s="59"/>
      <c r="L281" s="59"/>
      <c r="M281" s="60">
        <v>4124</v>
      </c>
      <c r="N281" s="61">
        <f t="shared" si="3"/>
        <v>20620</v>
      </c>
    </row>
    <row r="282" spans="1:14" s="5" customFormat="1" ht="21.75" customHeight="1" x14ac:dyDescent="0.25">
      <c r="A282" s="55" t="s">
        <v>349</v>
      </c>
      <c r="B282" s="56" t="s">
        <v>349</v>
      </c>
      <c r="C282" s="57" t="s">
        <v>351</v>
      </c>
      <c r="D282" s="55" t="s">
        <v>349</v>
      </c>
      <c r="E282" s="56" t="s">
        <v>349</v>
      </c>
      <c r="F282" s="57" t="s">
        <v>351</v>
      </c>
      <c r="G282" s="58" t="s">
        <v>347</v>
      </c>
      <c r="H282" s="59" t="s">
        <v>200</v>
      </c>
      <c r="I282" s="62" t="s">
        <v>43</v>
      </c>
      <c r="J282" s="59">
        <v>2</v>
      </c>
      <c r="K282" s="59"/>
      <c r="L282" s="59"/>
      <c r="M282" s="60">
        <v>5664</v>
      </c>
      <c r="N282" s="61">
        <f t="shared" si="3"/>
        <v>11328</v>
      </c>
    </row>
    <row r="283" spans="1:14" s="5" customFormat="1" ht="21.75" customHeight="1" x14ac:dyDescent="0.25">
      <c r="A283" s="55" t="s">
        <v>349</v>
      </c>
      <c r="B283" s="56" t="s">
        <v>349</v>
      </c>
      <c r="C283" s="57" t="s">
        <v>352</v>
      </c>
      <c r="D283" s="55" t="s">
        <v>349</v>
      </c>
      <c r="E283" s="56" t="s">
        <v>349</v>
      </c>
      <c r="F283" s="57" t="s">
        <v>352</v>
      </c>
      <c r="G283" s="58" t="s">
        <v>348</v>
      </c>
      <c r="H283" s="59" t="s">
        <v>200</v>
      </c>
      <c r="I283" s="62" t="s">
        <v>43</v>
      </c>
      <c r="J283" s="59">
        <v>2</v>
      </c>
      <c r="K283" s="59"/>
      <c r="L283" s="59"/>
      <c r="M283" s="60">
        <v>5664</v>
      </c>
      <c r="N283" s="61">
        <f t="shared" si="3"/>
        <v>11328</v>
      </c>
    </row>
    <row r="284" spans="1:14" s="5" customFormat="1" ht="21.75" customHeight="1" x14ac:dyDescent="0.25">
      <c r="A284" s="55">
        <v>44812</v>
      </c>
      <c r="B284" s="56">
        <v>44812</v>
      </c>
      <c r="C284" s="57" t="s">
        <v>386</v>
      </c>
      <c r="D284" s="55">
        <v>44812</v>
      </c>
      <c r="E284" s="56">
        <v>44812</v>
      </c>
      <c r="F284" s="57" t="s">
        <v>386</v>
      </c>
      <c r="G284" s="58" t="s">
        <v>353</v>
      </c>
      <c r="H284" s="59" t="s">
        <v>200</v>
      </c>
      <c r="I284" s="62" t="s">
        <v>43</v>
      </c>
      <c r="J284" s="59">
        <v>4</v>
      </c>
      <c r="K284" s="59"/>
      <c r="L284" s="59"/>
      <c r="M284" s="60">
        <v>7100</v>
      </c>
      <c r="N284" s="61">
        <f t="shared" si="3"/>
        <v>28400</v>
      </c>
    </row>
    <row r="285" spans="1:14" s="5" customFormat="1" ht="21.75" customHeight="1" x14ac:dyDescent="0.25">
      <c r="A285" s="55">
        <v>44812</v>
      </c>
      <c r="B285" s="56">
        <v>44812</v>
      </c>
      <c r="C285" s="57" t="s">
        <v>387</v>
      </c>
      <c r="D285" s="55">
        <v>44812</v>
      </c>
      <c r="E285" s="56">
        <v>44812</v>
      </c>
      <c r="F285" s="57" t="s">
        <v>387</v>
      </c>
      <c r="G285" s="58" t="s">
        <v>354</v>
      </c>
      <c r="H285" s="59" t="s">
        <v>200</v>
      </c>
      <c r="I285" s="62" t="s">
        <v>43</v>
      </c>
      <c r="J285" s="59">
        <v>3</v>
      </c>
      <c r="K285" s="59"/>
      <c r="L285" s="59"/>
      <c r="M285" s="60">
        <v>7250</v>
      </c>
      <c r="N285" s="61">
        <f t="shared" si="3"/>
        <v>21750</v>
      </c>
    </row>
    <row r="286" spans="1:14" s="5" customFormat="1" ht="21.75" customHeight="1" x14ac:dyDescent="0.25">
      <c r="A286" s="55">
        <v>44812</v>
      </c>
      <c r="B286" s="56">
        <v>44812</v>
      </c>
      <c r="C286" s="57" t="s">
        <v>388</v>
      </c>
      <c r="D286" s="55">
        <v>44812</v>
      </c>
      <c r="E286" s="56">
        <v>44812</v>
      </c>
      <c r="F286" s="57" t="s">
        <v>388</v>
      </c>
      <c r="G286" s="58" t="s">
        <v>355</v>
      </c>
      <c r="H286" s="59" t="s">
        <v>200</v>
      </c>
      <c r="I286" s="62" t="s">
        <v>43</v>
      </c>
      <c r="J286" s="59">
        <v>3</v>
      </c>
      <c r="K286" s="59"/>
      <c r="L286" s="59"/>
      <c r="M286" s="60">
        <v>7250</v>
      </c>
      <c r="N286" s="61">
        <f t="shared" si="3"/>
        <v>21750</v>
      </c>
    </row>
    <row r="287" spans="1:14" s="5" customFormat="1" ht="21.75" customHeight="1" x14ac:dyDescent="0.25">
      <c r="A287" s="55">
        <v>44812</v>
      </c>
      <c r="B287" s="56">
        <v>44812</v>
      </c>
      <c r="C287" s="57" t="s">
        <v>389</v>
      </c>
      <c r="D287" s="55">
        <v>44812</v>
      </c>
      <c r="E287" s="56">
        <v>44812</v>
      </c>
      <c r="F287" s="57" t="s">
        <v>389</v>
      </c>
      <c r="G287" s="58" t="s">
        <v>356</v>
      </c>
      <c r="H287" s="59" t="s">
        <v>200</v>
      </c>
      <c r="I287" s="62" t="s">
        <v>43</v>
      </c>
      <c r="J287" s="59">
        <v>3</v>
      </c>
      <c r="K287" s="59"/>
      <c r="L287" s="59"/>
      <c r="M287" s="60">
        <v>7250</v>
      </c>
      <c r="N287" s="61">
        <f t="shared" si="3"/>
        <v>21750</v>
      </c>
    </row>
    <row r="288" spans="1:14" s="5" customFormat="1" ht="21.75" customHeight="1" x14ac:dyDescent="0.25">
      <c r="A288" s="55" t="s">
        <v>357</v>
      </c>
      <c r="B288" s="56" t="s">
        <v>357</v>
      </c>
      <c r="C288" s="57">
        <v>8861129399281</v>
      </c>
      <c r="D288" s="55" t="s">
        <v>357</v>
      </c>
      <c r="E288" s="56" t="s">
        <v>357</v>
      </c>
      <c r="F288" s="57">
        <v>8861129399281</v>
      </c>
      <c r="G288" s="58" t="s">
        <v>358</v>
      </c>
      <c r="H288" s="59" t="s">
        <v>200</v>
      </c>
      <c r="I288" s="62" t="s">
        <v>43</v>
      </c>
      <c r="J288" s="59">
        <v>3</v>
      </c>
      <c r="K288" s="59"/>
      <c r="L288" s="59"/>
      <c r="M288" s="60">
        <v>1574.94</v>
      </c>
      <c r="N288" s="61">
        <f t="shared" si="3"/>
        <v>4724.82</v>
      </c>
    </row>
    <row r="289" spans="1:14" s="5" customFormat="1" ht="21.75" customHeight="1" x14ac:dyDescent="0.25">
      <c r="A289" s="55" t="s">
        <v>357</v>
      </c>
      <c r="B289" s="56" t="s">
        <v>357</v>
      </c>
      <c r="C289" s="57">
        <v>8861129399282</v>
      </c>
      <c r="D289" s="55" t="s">
        <v>357</v>
      </c>
      <c r="E289" s="56" t="s">
        <v>357</v>
      </c>
      <c r="F289" s="57">
        <v>8861129399282</v>
      </c>
      <c r="G289" s="58" t="s">
        <v>532</v>
      </c>
      <c r="H289" s="59" t="s">
        <v>200</v>
      </c>
      <c r="I289" s="62" t="s">
        <v>43</v>
      </c>
      <c r="J289" s="59">
        <v>3</v>
      </c>
      <c r="K289" s="59"/>
      <c r="L289" s="59"/>
      <c r="M289" s="60">
        <v>1574.94</v>
      </c>
      <c r="N289" s="61">
        <f t="shared" si="3"/>
        <v>4724.82</v>
      </c>
    </row>
    <row r="290" spans="1:14" s="5" customFormat="1" ht="21.75" customHeight="1" x14ac:dyDescent="0.25">
      <c r="A290" s="55" t="s">
        <v>357</v>
      </c>
      <c r="B290" s="56" t="s">
        <v>357</v>
      </c>
      <c r="C290" s="57">
        <v>8861129399283</v>
      </c>
      <c r="D290" s="55" t="s">
        <v>357</v>
      </c>
      <c r="E290" s="56" t="s">
        <v>357</v>
      </c>
      <c r="F290" s="57">
        <v>8861129399283</v>
      </c>
      <c r="G290" s="58" t="s">
        <v>533</v>
      </c>
      <c r="H290" s="59" t="s">
        <v>200</v>
      </c>
      <c r="I290" s="62" t="s">
        <v>43</v>
      </c>
      <c r="J290" s="59">
        <v>3</v>
      </c>
      <c r="K290" s="59"/>
      <c r="L290" s="59"/>
      <c r="M290" s="60">
        <v>1574.94</v>
      </c>
      <c r="N290" s="61">
        <f t="shared" si="3"/>
        <v>4724.82</v>
      </c>
    </row>
    <row r="291" spans="1:14" s="5" customFormat="1" ht="21.75" customHeight="1" x14ac:dyDescent="0.25">
      <c r="A291" s="55">
        <v>44812</v>
      </c>
      <c r="B291" s="56">
        <v>44812</v>
      </c>
      <c r="C291" s="57" t="s">
        <v>394</v>
      </c>
      <c r="D291" s="55">
        <v>44812</v>
      </c>
      <c r="E291" s="56">
        <v>44812</v>
      </c>
      <c r="F291" s="57" t="s">
        <v>394</v>
      </c>
      <c r="G291" s="58" t="s">
        <v>359</v>
      </c>
      <c r="H291" s="59" t="s">
        <v>200</v>
      </c>
      <c r="I291" s="62" t="s">
        <v>3</v>
      </c>
      <c r="J291" s="59">
        <v>1</v>
      </c>
      <c r="K291" s="59"/>
      <c r="L291" s="59"/>
      <c r="M291" s="60">
        <v>4500</v>
      </c>
      <c r="N291" s="61">
        <f t="shared" si="3"/>
        <v>4500</v>
      </c>
    </row>
    <row r="292" spans="1:14" s="5" customFormat="1" ht="21.75" customHeight="1" x14ac:dyDescent="0.25">
      <c r="A292" s="55">
        <v>44812</v>
      </c>
      <c r="B292" s="56">
        <v>44812</v>
      </c>
      <c r="C292" s="57" t="s">
        <v>390</v>
      </c>
      <c r="D292" s="55">
        <v>44812</v>
      </c>
      <c r="E292" s="56">
        <v>44812</v>
      </c>
      <c r="F292" s="57" t="s">
        <v>390</v>
      </c>
      <c r="G292" s="58" t="s">
        <v>360</v>
      </c>
      <c r="H292" s="59" t="s">
        <v>200</v>
      </c>
      <c r="I292" s="62" t="s">
        <v>43</v>
      </c>
      <c r="J292" s="59">
        <v>3</v>
      </c>
      <c r="K292" s="59"/>
      <c r="L292" s="59"/>
      <c r="M292" s="60">
        <v>5400</v>
      </c>
      <c r="N292" s="61">
        <f t="shared" si="3"/>
        <v>16200</v>
      </c>
    </row>
    <row r="293" spans="1:14" s="5" customFormat="1" ht="21.75" customHeight="1" x14ac:dyDescent="0.25">
      <c r="A293" s="55">
        <v>44812</v>
      </c>
      <c r="B293" s="56">
        <v>44812</v>
      </c>
      <c r="C293" s="57" t="s">
        <v>391</v>
      </c>
      <c r="D293" s="55">
        <v>44812</v>
      </c>
      <c r="E293" s="56">
        <v>44812</v>
      </c>
      <c r="F293" s="57" t="s">
        <v>391</v>
      </c>
      <c r="G293" s="58" t="s">
        <v>361</v>
      </c>
      <c r="H293" s="59" t="s">
        <v>200</v>
      </c>
      <c r="I293" s="62" t="s">
        <v>43</v>
      </c>
      <c r="J293" s="59">
        <v>3</v>
      </c>
      <c r="K293" s="59"/>
      <c r="L293" s="59"/>
      <c r="M293" s="60">
        <v>5400</v>
      </c>
      <c r="N293" s="61">
        <f t="shared" si="3"/>
        <v>16200</v>
      </c>
    </row>
    <row r="294" spans="1:14" s="5" customFormat="1" ht="21.75" customHeight="1" x14ac:dyDescent="0.25">
      <c r="A294" s="55">
        <v>44812</v>
      </c>
      <c r="B294" s="56">
        <v>44812</v>
      </c>
      <c r="C294" s="57" t="s">
        <v>392</v>
      </c>
      <c r="D294" s="55">
        <v>44812</v>
      </c>
      <c r="E294" s="56">
        <v>44812</v>
      </c>
      <c r="F294" s="57" t="s">
        <v>392</v>
      </c>
      <c r="G294" s="58" t="s">
        <v>362</v>
      </c>
      <c r="H294" s="59" t="s">
        <v>200</v>
      </c>
      <c r="I294" s="62" t="s">
        <v>43</v>
      </c>
      <c r="J294" s="59">
        <v>3</v>
      </c>
      <c r="K294" s="59"/>
      <c r="L294" s="59"/>
      <c r="M294" s="60">
        <v>5400</v>
      </c>
      <c r="N294" s="61">
        <f t="shared" si="3"/>
        <v>16200</v>
      </c>
    </row>
    <row r="295" spans="1:14" s="5" customFormat="1" ht="21.75" customHeight="1" x14ac:dyDescent="0.25">
      <c r="A295" s="55">
        <v>44992</v>
      </c>
      <c r="B295" s="56">
        <v>44992</v>
      </c>
      <c r="C295" s="57" t="s">
        <v>580</v>
      </c>
      <c r="D295" s="55">
        <v>44992</v>
      </c>
      <c r="E295" s="56">
        <v>44992</v>
      </c>
      <c r="F295" s="57" t="s">
        <v>580</v>
      </c>
      <c r="G295" s="58" t="s">
        <v>581</v>
      </c>
      <c r="H295" s="59" t="s">
        <v>200</v>
      </c>
      <c r="I295" s="62" t="s">
        <v>43</v>
      </c>
      <c r="J295" s="59">
        <v>3</v>
      </c>
      <c r="K295" s="59"/>
      <c r="L295" s="59"/>
      <c r="M295" s="60">
        <v>8302.49</v>
      </c>
      <c r="N295" s="61">
        <f t="shared" si="3"/>
        <v>24907.47</v>
      </c>
    </row>
    <row r="296" spans="1:14" s="5" customFormat="1" ht="21.75" customHeight="1" x14ac:dyDescent="0.25">
      <c r="A296" s="55">
        <v>44992</v>
      </c>
      <c r="B296" s="56">
        <v>44992</v>
      </c>
      <c r="C296" s="57" t="s">
        <v>582</v>
      </c>
      <c r="D296" s="55">
        <v>44992</v>
      </c>
      <c r="E296" s="56">
        <v>44992</v>
      </c>
      <c r="F296" s="57" t="s">
        <v>582</v>
      </c>
      <c r="G296" s="58" t="s">
        <v>534</v>
      </c>
      <c r="H296" s="59" t="s">
        <v>200</v>
      </c>
      <c r="I296" s="59" t="s">
        <v>200</v>
      </c>
      <c r="J296" s="59">
        <v>2</v>
      </c>
      <c r="K296" s="59"/>
      <c r="L296" s="59"/>
      <c r="M296" s="60">
        <v>10333.82</v>
      </c>
      <c r="N296" s="61">
        <f t="shared" si="3"/>
        <v>20667.64</v>
      </c>
    </row>
    <row r="297" spans="1:14" s="5" customFormat="1" ht="21.75" customHeight="1" x14ac:dyDescent="0.25">
      <c r="A297" s="55">
        <v>44992</v>
      </c>
      <c r="B297" s="55">
        <v>44992</v>
      </c>
      <c r="C297" s="57" t="s">
        <v>611</v>
      </c>
      <c r="D297" s="55">
        <v>44992</v>
      </c>
      <c r="E297" s="55">
        <v>44992</v>
      </c>
      <c r="F297" s="57" t="s">
        <v>694</v>
      </c>
      <c r="G297" s="58" t="s">
        <v>535</v>
      </c>
      <c r="H297" s="59" t="s">
        <v>200</v>
      </c>
      <c r="I297" s="59" t="s">
        <v>200</v>
      </c>
      <c r="J297" s="59">
        <v>2</v>
      </c>
      <c r="K297" s="59"/>
      <c r="L297" s="59"/>
      <c r="M297" s="60">
        <v>10333.82</v>
      </c>
      <c r="N297" s="61">
        <f t="shared" si="3"/>
        <v>20667.64</v>
      </c>
    </row>
    <row r="298" spans="1:14" s="5" customFormat="1" ht="21.75" customHeight="1" x14ac:dyDescent="0.25">
      <c r="A298" s="55">
        <v>44992</v>
      </c>
      <c r="B298" s="55">
        <v>44992</v>
      </c>
      <c r="C298" s="57" t="s">
        <v>611</v>
      </c>
      <c r="D298" s="55">
        <v>44992</v>
      </c>
      <c r="E298" s="55">
        <v>44992</v>
      </c>
      <c r="F298" s="57" t="s">
        <v>695</v>
      </c>
      <c r="G298" s="58" t="s">
        <v>536</v>
      </c>
      <c r="H298" s="59" t="s">
        <v>200</v>
      </c>
      <c r="I298" s="59" t="s">
        <v>200</v>
      </c>
      <c r="J298" s="59">
        <v>3</v>
      </c>
      <c r="K298" s="59"/>
      <c r="L298" s="59"/>
      <c r="M298" s="60">
        <v>10333.82</v>
      </c>
      <c r="N298" s="61">
        <f t="shared" si="3"/>
        <v>31001.46</v>
      </c>
    </row>
    <row r="299" spans="1:14" s="5" customFormat="1" ht="21.75" customHeight="1" x14ac:dyDescent="0.25">
      <c r="A299" s="55">
        <v>44812</v>
      </c>
      <c r="B299" s="56">
        <v>44812</v>
      </c>
      <c r="C299" s="57" t="s">
        <v>393</v>
      </c>
      <c r="D299" s="55">
        <v>44812</v>
      </c>
      <c r="E299" s="55">
        <v>44812</v>
      </c>
      <c r="F299" s="55" t="s">
        <v>393</v>
      </c>
      <c r="G299" s="58" t="s">
        <v>435</v>
      </c>
      <c r="H299" s="59" t="s">
        <v>402</v>
      </c>
      <c r="I299" s="62" t="s">
        <v>43</v>
      </c>
      <c r="J299" s="59">
        <v>1</v>
      </c>
      <c r="K299" s="59"/>
      <c r="L299" s="59"/>
      <c r="M299" s="60">
        <v>5900</v>
      </c>
      <c r="N299" s="61">
        <f t="shared" si="3"/>
        <v>5900</v>
      </c>
    </row>
    <row r="300" spans="1:14" s="5" customFormat="1" ht="21.75" customHeight="1" x14ac:dyDescent="0.25">
      <c r="A300" s="55">
        <v>44812</v>
      </c>
      <c r="B300" s="56">
        <v>44812</v>
      </c>
      <c r="C300" s="57" t="s">
        <v>390</v>
      </c>
      <c r="D300" s="55">
        <v>44812</v>
      </c>
      <c r="E300" s="55">
        <v>44812</v>
      </c>
      <c r="F300" s="55" t="s">
        <v>390</v>
      </c>
      <c r="G300" s="58" t="s">
        <v>436</v>
      </c>
      <c r="H300" s="59" t="s">
        <v>402</v>
      </c>
      <c r="I300" s="62" t="s">
        <v>43</v>
      </c>
      <c r="J300" s="59">
        <v>3</v>
      </c>
      <c r="K300" s="59"/>
      <c r="L300" s="59"/>
      <c r="M300" s="60">
        <v>6900</v>
      </c>
      <c r="N300" s="61">
        <f t="shared" si="3"/>
        <v>20700</v>
      </c>
    </row>
    <row r="301" spans="1:14" s="5" customFormat="1" ht="21.75" customHeight="1" x14ac:dyDescent="0.25">
      <c r="A301" s="55">
        <v>44812</v>
      </c>
      <c r="B301" s="56">
        <v>44812</v>
      </c>
      <c r="C301" s="57" t="s">
        <v>390</v>
      </c>
      <c r="D301" s="55">
        <v>44812</v>
      </c>
      <c r="E301" s="55">
        <v>44812</v>
      </c>
      <c r="F301" s="55" t="s">
        <v>391</v>
      </c>
      <c r="G301" s="58" t="s">
        <v>437</v>
      </c>
      <c r="H301" s="59" t="s">
        <v>402</v>
      </c>
      <c r="I301" s="62" t="s">
        <v>43</v>
      </c>
      <c r="J301" s="59">
        <v>3</v>
      </c>
      <c r="K301" s="59"/>
      <c r="L301" s="59"/>
      <c r="M301" s="60">
        <v>6900</v>
      </c>
      <c r="N301" s="61">
        <f t="shared" si="3"/>
        <v>20700</v>
      </c>
    </row>
    <row r="302" spans="1:14" s="5" customFormat="1" ht="21.75" customHeight="1" x14ac:dyDescent="0.25">
      <c r="A302" s="55">
        <v>44812</v>
      </c>
      <c r="B302" s="56">
        <v>44812</v>
      </c>
      <c r="C302" s="57" t="s">
        <v>390</v>
      </c>
      <c r="D302" s="55">
        <v>44812</v>
      </c>
      <c r="E302" s="55">
        <v>44812</v>
      </c>
      <c r="F302" s="55" t="s">
        <v>392</v>
      </c>
      <c r="G302" s="58" t="s">
        <v>438</v>
      </c>
      <c r="H302" s="59" t="s">
        <v>402</v>
      </c>
      <c r="I302" s="62" t="s">
        <v>43</v>
      </c>
      <c r="J302" s="59">
        <v>3</v>
      </c>
      <c r="K302" s="59"/>
      <c r="L302" s="59"/>
      <c r="M302" s="60">
        <v>6900</v>
      </c>
      <c r="N302" s="61">
        <f t="shared" si="3"/>
        <v>20700</v>
      </c>
    </row>
    <row r="303" spans="1:14" s="5" customFormat="1" ht="21.75" customHeight="1" x14ac:dyDescent="0.25">
      <c r="A303" s="55" t="s">
        <v>231</v>
      </c>
      <c r="B303" s="56" t="s">
        <v>231</v>
      </c>
      <c r="C303" s="57" t="s">
        <v>368</v>
      </c>
      <c r="D303" s="55" t="s">
        <v>231</v>
      </c>
      <c r="E303" s="55" t="s">
        <v>231</v>
      </c>
      <c r="F303" s="55" t="s">
        <v>696</v>
      </c>
      <c r="G303" s="58" t="s">
        <v>363</v>
      </c>
      <c r="H303" s="59" t="s">
        <v>190</v>
      </c>
      <c r="I303" s="62" t="s">
        <v>43</v>
      </c>
      <c r="J303" s="59">
        <v>5</v>
      </c>
      <c r="K303" s="59"/>
      <c r="L303" s="59"/>
      <c r="M303" s="60">
        <v>2250.02</v>
      </c>
      <c r="N303" s="61">
        <f t="shared" si="3"/>
        <v>11250.1</v>
      </c>
    </row>
    <row r="304" spans="1:14" s="5" customFormat="1" ht="21.75" customHeight="1" x14ac:dyDescent="0.25">
      <c r="A304" s="55" t="s">
        <v>231</v>
      </c>
      <c r="B304" s="56" t="s">
        <v>231</v>
      </c>
      <c r="C304" s="57" t="s">
        <v>367</v>
      </c>
      <c r="D304" s="55" t="s">
        <v>231</v>
      </c>
      <c r="E304" s="55" t="s">
        <v>231</v>
      </c>
      <c r="F304" s="55" t="s">
        <v>697</v>
      </c>
      <c r="G304" s="58" t="s">
        <v>364</v>
      </c>
      <c r="H304" s="59" t="s">
        <v>190</v>
      </c>
      <c r="I304" s="62" t="s">
        <v>43</v>
      </c>
      <c r="J304" s="59">
        <v>5</v>
      </c>
      <c r="K304" s="59"/>
      <c r="L304" s="59"/>
      <c r="M304" s="60">
        <v>2250.02</v>
      </c>
      <c r="N304" s="61">
        <f t="shared" si="3"/>
        <v>11250.1</v>
      </c>
    </row>
    <row r="305" spans="1:27" s="5" customFormat="1" ht="21.75" customHeight="1" x14ac:dyDescent="0.25">
      <c r="A305" s="55" t="s">
        <v>231</v>
      </c>
      <c r="B305" s="56" t="s">
        <v>231</v>
      </c>
      <c r="C305" s="57" t="s">
        <v>369</v>
      </c>
      <c r="D305" s="55" t="s">
        <v>231</v>
      </c>
      <c r="E305" s="55" t="s">
        <v>231</v>
      </c>
      <c r="F305" s="55" t="s">
        <v>698</v>
      </c>
      <c r="G305" s="58" t="s">
        <v>365</v>
      </c>
      <c r="H305" s="59" t="s">
        <v>190</v>
      </c>
      <c r="I305" s="62" t="s">
        <v>43</v>
      </c>
      <c r="J305" s="59">
        <v>5</v>
      </c>
      <c r="K305" s="59"/>
      <c r="L305" s="59"/>
      <c r="M305" s="60">
        <v>2250.02</v>
      </c>
      <c r="N305" s="61">
        <f t="shared" si="3"/>
        <v>11250.1</v>
      </c>
    </row>
    <row r="306" spans="1:27" s="5" customFormat="1" ht="21.75" customHeight="1" x14ac:dyDescent="0.25">
      <c r="A306" s="55" t="s">
        <v>231</v>
      </c>
      <c r="B306" s="56" t="s">
        <v>231</v>
      </c>
      <c r="C306" s="57" t="s">
        <v>370</v>
      </c>
      <c r="D306" s="55" t="s">
        <v>231</v>
      </c>
      <c r="E306" s="55" t="s">
        <v>231</v>
      </c>
      <c r="F306" s="55" t="s">
        <v>699</v>
      </c>
      <c r="G306" s="58" t="s">
        <v>366</v>
      </c>
      <c r="H306" s="59" t="s">
        <v>190</v>
      </c>
      <c r="I306" s="62" t="s">
        <v>43</v>
      </c>
      <c r="J306" s="59">
        <v>5</v>
      </c>
      <c r="K306" s="59"/>
      <c r="L306" s="59"/>
      <c r="M306" s="60">
        <v>2250.02</v>
      </c>
      <c r="N306" s="61">
        <f t="shared" si="3"/>
        <v>11250.1</v>
      </c>
    </row>
    <row r="307" spans="1:27" s="5" customFormat="1" ht="21.75" customHeight="1" x14ac:dyDescent="0.25">
      <c r="A307" s="55" t="s">
        <v>231</v>
      </c>
      <c r="B307" s="56" t="s">
        <v>44</v>
      </c>
      <c r="C307" s="57" t="s">
        <v>34</v>
      </c>
      <c r="D307" s="55" t="s">
        <v>231</v>
      </c>
      <c r="E307" s="56" t="s">
        <v>44</v>
      </c>
      <c r="F307" s="57" t="s">
        <v>34</v>
      </c>
      <c r="G307" s="58" t="s">
        <v>98</v>
      </c>
      <c r="H307" s="59" t="s">
        <v>169</v>
      </c>
      <c r="I307" s="62" t="s">
        <v>43</v>
      </c>
      <c r="J307" s="59">
        <v>3</v>
      </c>
      <c r="K307" s="59"/>
      <c r="L307" s="59"/>
      <c r="M307" s="60">
        <v>3504.6</v>
      </c>
      <c r="N307" s="61">
        <f t="shared" si="3"/>
        <v>10513.8</v>
      </c>
    </row>
    <row r="308" spans="1:27" s="5" customFormat="1" ht="21.75" customHeight="1" x14ac:dyDescent="0.25">
      <c r="A308" s="55" t="s">
        <v>375</v>
      </c>
      <c r="B308" s="56" t="s">
        <v>375</v>
      </c>
      <c r="C308" s="57" t="s">
        <v>376</v>
      </c>
      <c r="D308" s="55" t="s">
        <v>375</v>
      </c>
      <c r="E308" s="56" t="s">
        <v>375</v>
      </c>
      <c r="F308" s="57" t="s">
        <v>376</v>
      </c>
      <c r="G308" s="58" t="s">
        <v>377</v>
      </c>
      <c r="H308" s="59" t="s">
        <v>218</v>
      </c>
      <c r="I308" s="62" t="s">
        <v>43</v>
      </c>
      <c r="J308" s="59">
        <v>1</v>
      </c>
      <c r="K308" s="59"/>
      <c r="L308" s="59"/>
      <c r="M308" s="60">
        <v>5841</v>
      </c>
      <c r="N308" s="61">
        <f t="shared" si="3"/>
        <v>5841</v>
      </c>
    </row>
    <row r="309" spans="1:27" s="5" customFormat="1" ht="21.75" customHeight="1" x14ac:dyDescent="0.25">
      <c r="A309" s="55" t="s">
        <v>674</v>
      </c>
      <c r="B309" s="55" t="s">
        <v>674</v>
      </c>
      <c r="C309" s="57">
        <v>666031451220</v>
      </c>
      <c r="D309" s="55" t="s">
        <v>674</v>
      </c>
      <c r="E309" s="55" t="s">
        <v>674</v>
      </c>
      <c r="F309" s="57">
        <v>666031451220</v>
      </c>
      <c r="G309" s="58" t="s">
        <v>265</v>
      </c>
      <c r="H309" s="59" t="s">
        <v>218</v>
      </c>
      <c r="I309" s="62" t="s">
        <v>47</v>
      </c>
      <c r="J309" s="59">
        <v>21</v>
      </c>
      <c r="K309" s="59"/>
      <c r="L309" s="59"/>
      <c r="M309" s="60">
        <v>206.5</v>
      </c>
      <c r="N309" s="61">
        <f t="shared" si="3"/>
        <v>4336.5</v>
      </c>
    </row>
    <row r="310" spans="1:27" s="5" customFormat="1" ht="21.75" customHeight="1" x14ac:dyDescent="0.25">
      <c r="A310" s="55" t="s">
        <v>263</v>
      </c>
      <c r="B310" s="56" t="s">
        <v>263</v>
      </c>
      <c r="C310" s="57">
        <v>32622010334</v>
      </c>
      <c r="D310" s="55" t="s">
        <v>263</v>
      </c>
      <c r="E310" s="56" t="s">
        <v>263</v>
      </c>
      <c r="F310" s="57">
        <v>32622010334</v>
      </c>
      <c r="G310" s="58" t="s">
        <v>340</v>
      </c>
      <c r="H310" s="59" t="s">
        <v>451</v>
      </c>
      <c r="I310" s="62" t="s">
        <v>43</v>
      </c>
      <c r="J310" s="59">
        <v>6</v>
      </c>
      <c r="K310" s="59"/>
      <c r="L310" s="59"/>
      <c r="M310" s="60">
        <v>336.3</v>
      </c>
      <c r="N310" s="61">
        <f t="shared" si="3"/>
        <v>2017.8000000000002</v>
      </c>
    </row>
    <row r="311" spans="1:27" s="5" customFormat="1" ht="21.75" customHeight="1" x14ac:dyDescent="0.25">
      <c r="A311" s="55" t="s">
        <v>309</v>
      </c>
      <c r="B311" s="56" t="s">
        <v>309</v>
      </c>
      <c r="C311" s="57" t="s">
        <v>334</v>
      </c>
      <c r="D311" s="55" t="s">
        <v>309</v>
      </c>
      <c r="E311" s="56" t="s">
        <v>309</v>
      </c>
      <c r="F311" s="57" t="s">
        <v>334</v>
      </c>
      <c r="G311" s="58" t="s">
        <v>450</v>
      </c>
      <c r="H311" s="59" t="s">
        <v>451</v>
      </c>
      <c r="I311" s="62" t="s">
        <v>43</v>
      </c>
      <c r="J311" s="59">
        <v>8</v>
      </c>
      <c r="K311" s="59"/>
      <c r="L311" s="59"/>
      <c r="M311" s="60">
        <v>1640.02</v>
      </c>
      <c r="N311" s="61">
        <f t="shared" si="3"/>
        <v>13120.16</v>
      </c>
    </row>
    <row r="312" spans="1:27" s="5" customFormat="1" ht="21.75" customHeight="1" x14ac:dyDescent="0.25">
      <c r="A312" s="55" t="s">
        <v>555</v>
      </c>
      <c r="B312" s="56" t="s">
        <v>555</v>
      </c>
      <c r="C312" s="57" t="s">
        <v>335</v>
      </c>
      <c r="D312" s="55" t="s">
        <v>555</v>
      </c>
      <c r="E312" s="56" t="s">
        <v>555</v>
      </c>
      <c r="F312" s="57" t="s">
        <v>335</v>
      </c>
      <c r="G312" s="58" t="s">
        <v>266</v>
      </c>
      <c r="H312" s="59" t="s">
        <v>169</v>
      </c>
      <c r="I312" s="62" t="s">
        <v>47</v>
      </c>
      <c r="J312" s="59">
        <v>2</v>
      </c>
      <c r="K312" s="59"/>
      <c r="L312" s="59"/>
      <c r="M312" s="60">
        <v>82.6</v>
      </c>
      <c r="N312" s="61">
        <f t="shared" ref="N312:N314" si="4">J312*M312</f>
        <v>165.2</v>
      </c>
    </row>
    <row r="313" spans="1:27" s="5" customFormat="1" ht="21.75" customHeight="1" x14ac:dyDescent="0.25">
      <c r="A313" s="55">
        <v>45239</v>
      </c>
      <c r="B313" s="56">
        <v>45239</v>
      </c>
      <c r="C313" s="57" t="s">
        <v>522</v>
      </c>
      <c r="D313" s="55">
        <v>45239</v>
      </c>
      <c r="E313" s="56">
        <v>45239</v>
      </c>
      <c r="F313" s="57" t="s">
        <v>522</v>
      </c>
      <c r="G313" s="58" t="s">
        <v>492</v>
      </c>
      <c r="H313" s="59" t="s">
        <v>199</v>
      </c>
      <c r="I313" s="62" t="s">
        <v>43</v>
      </c>
      <c r="J313" s="59">
        <v>1</v>
      </c>
      <c r="K313" s="59"/>
      <c r="L313" s="59"/>
      <c r="M313" s="60">
        <v>424.8</v>
      </c>
      <c r="N313" s="61">
        <f t="shared" si="4"/>
        <v>424.8</v>
      </c>
    </row>
    <row r="314" spans="1:27" s="5" customFormat="1" ht="21.75" customHeight="1" x14ac:dyDescent="0.25">
      <c r="A314" s="55">
        <v>44934</v>
      </c>
      <c r="B314" s="56">
        <v>44934</v>
      </c>
      <c r="C314" s="57" t="s">
        <v>333</v>
      </c>
      <c r="D314" s="55">
        <v>44934</v>
      </c>
      <c r="E314" s="56">
        <v>44934</v>
      </c>
      <c r="F314" s="57" t="s">
        <v>333</v>
      </c>
      <c r="G314" s="71" t="s">
        <v>269</v>
      </c>
      <c r="H314" s="72" t="s">
        <v>169</v>
      </c>
      <c r="I314" s="62" t="s">
        <v>43</v>
      </c>
      <c r="J314" s="59">
        <v>17</v>
      </c>
      <c r="K314" s="59"/>
      <c r="L314" s="59"/>
      <c r="M314" s="60">
        <v>354</v>
      </c>
      <c r="N314" s="61">
        <f t="shared" si="4"/>
        <v>6018</v>
      </c>
    </row>
    <row r="315" spans="1:27" s="5" customFormat="1" ht="21.75" customHeight="1" x14ac:dyDescent="0.25">
      <c r="A315" s="37"/>
      <c r="B315" s="38"/>
      <c r="C315" s="39"/>
      <c r="D315" s="39"/>
      <c r="E315" s="39"/>
      <c r="F315" s="39"/>
      <c r="G315" s="40"/>
      <c r="H315" s="41"/>
      <c r="I315" s="42"/>
      <c r="J315" s="43"/>
      <c r="K315" s="43"/>
      <c r="L315" s="43"/>
      <c r="M315" s="44"/>
      <c r="N315" s="45"/>
    </row>
    <row r="316" spans="1:27" s="5" customFormat="1" ht="21.75" customHeight="1" x14ac:dyDescent="0.25">
      <c r="A316" s="37"/>
      <c r="B316" s="38"/>
      <c r="C316" s="39"/>
      <c r="D316" s="39"/>
      <c r="E316" s="39"/>
      <c r="F316" s="39"/>
      <c r="G316" s="40"/>
      <c r="H316" s="41"/>
      <c r="I316" s="42"/>
      <c r="J316" s="43"/>
      <c r="K316" s="43"/>
      <c r="L316" s="43"/>
      <c r="M316" s="44"/>
      <c r="N316" s="45"/>
    </row>
    <row r="317" spans="1:27" s="5" customFormat="1" ht="21.75" customHeight="1" x14ac:dyDescent="0.25">
      <c r="A317" s="37"/>
      <c r="B317" s="38"/>
      <c r="C317" s="39"/>
      <c r="D317" s="39"/>
      <c r="E317" s="39"/>
      <c r="F317" s="39"/>
      <c r="G317" s="40"/>
      <c r="H317" s="41"/>
      <c r="I317" s="42"/>
      <c r="J317" s="43"/>
      <c r="K317" s="43"/>
      <c r="L317" s="43"/>
      <c r="M317" s="44"/>
      <c r="N317" s="45"/>
    </row>
    <row r="318" spans="1:27" s="3" customFormat="1" ht="21.75" customHeight="1" x14ac:dyDescent="0.25">
      <c r="A318" s="37"/>
      <c r="B318" s="38"/>
      <c r="C318" s="39"/>
      <c r="D318" s="39"/>
      <c r="E318" s="39"/>
      <c r="F318" s="39"/>
      <c r="G318" s="40"/>
      <c r="H318" s="41"/>
      <c r="I318" s="42"/>
      <c r="J318" s="43"/>
      <c r="K318" s="43"/>
      <c r="L318" s="43"/>
      <c r="M318" s="44"/>
      <c r="N318" s="45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s="3" customFormat="1" ht="21.75" customHeight="1" x14ac:dyDescent="0.2">
      <c r="A319" s="85" t="s">
        <v>246</v>
      </c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s="3" customFormat="1" ht="21.75" customHeight="1" x14ac:dyDescent="0.2">
      <c r="A320" s="86" t="s">
        <v>247</v>
      </c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90" s="3" customFormat="1" ht="21.75" customHeight="1" x14ac:dyDescent="0.2">
      <c r="A321" s="46"/>
      <c r="B321" s="47"/>
      <c r="C321" s="48"/>
      <c r="D321" s="48"/>
      <c r="E321" s="48"/>
      <c r="F321" s="48"/>
      <c r="G321" s="49"/>
      <c r="H321" s="49"/>
      <c r="I321" s="49"/>
      <c r="J321" s="49"/>
      <c r="K321" s="49"/>
      <c r="L321" s="49"/>
      <c r="M321" s="49"/>
      <c r="N321" s="49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90" ht="21.75" customHeight="1" x14ac:dyDescent="0.2">
      <c r="A322" s="46"/>
      <c r="B322" s="47"/>
      <c r="C322" s="48"/>
      <c r="D322" s="48"/>
      <c r="E322" s="48"/>
      <c r="F322" s="48"/>
      <c r="G322" s="49"/>
      <c r="H322" s="49"/>
      <c r="I322" s="49"/>
      <c r="J322" s="49"/>
      <c r="K322" s="49"/>
      <c r="L322" s="49"/>
      <c r="M322" s="49"/>
      <c r="N322" s="49"/>
    </row>
    <row r="323" spans="1:90" ht="21.75" customHeight="1" x14ac:dyDescent="0.2">
      <c r="A323" s="46"/>
      <c r="B323" s="47"/>
      <c r="C323" s="48"/>
      <c r="D323" s="48"/>
      <c r="E323" s="48"/>
      <c r="F323" s="48"/>
      <c r="G323" s="49"/>
      <c r="H323" s="49"/>
      <c r="I323" s="49"/>
      <c r="J323" s="49"/>
      <c r="K323" s="49"/>
      <c r="L323" s="49"/>
      <c r="M323" s="49"/>
      <c r="N323" s="49"/>
    </row>
    <row r="324" spans="1:90" s="4" customFormat="1" ht="169.5" customHeight="1" x14ac:dyDescent="0.2">
      <c r="A324" s="46"/>
      <c r="B324" s="47"/>
      <c r="C324" s="48"/>
      <c r="D324" s="48"/>
      <c r="E324" s="48"/>
      <c r="F324" s="48"/>
      <c r="G324" s="49"/>
      <c r="H324" s="49"/>
      <c r="I324" s="49"/>
      <c r="J324" s="49"/>
      <c r="K324" s="49"/>
      <c r="L324" s="49"/>
      <c r="M324" s="49"/>
      <c r="N324" s="49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90" s="4" customFormat="1" ht="21.75" customHeight="1" x14ac:dyDescent="0.2">
      <c r="A325" s="46"/>
      <c r="B325" s="47"/>
      <c r="C325" s="48"/>
      <c r="D325" s="48"/>
      <c r="E325" s="48"/>
      <c r="F325" s="48"/>
      <c r="G325" s="50"/>
      <c r="H325" s="51"/>
      <c r="I325" s="42"/>
      <c r="J325" s="42"/>
      <c r="K325" s="42"/>
      <c r="L325" s="42"/>
      <c r="M325" s="52"/>
      <c r="N325" s="53"/>
      <c r="O325" s="23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90" s="2" customFormat="1" x14ac:dyDescent="0.2">
      <c r="A326" s="54"/>
      <c r="B326" s="14"/>
      <c r="C326" s="26"/>
      <c r="D326" s="26"/>
      <c r="E326" s="26"/>
      <c r="F326" s="26"/>
      <c r="G326" s="15"/>
      <c r="H326" s="21"/>
      <c r="I326" s="16"/>
      <c r="J326" s="16"/>
      <c r="K326" s="16"/>
      <c r="L326" s="16"/>
      <c r="M326" s="17"/>
      <c r="N326" s="18"/>
      <c r="O326" s="22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</row>
    <row r="327" spans="1:90" s="2" customFormat="1" x14ac:dyDescent="0.2">
      <c r="A327" s="54"/>
      <c r="B327" s="14"/>
      <c r="C327" s="26"/>
      <c r="D327" s="26"/>
      <c r="E327" s="26"/>
      <c r="F327" s="26"/>
      <c r="G327" s="15"/>
      <c r="H327" s="21"/>
      <c r="I327" s="16"/>
      <c r="J327" s="16"/>
      <c r="K327" s="16"/>
      <c r="L327" s="16"/>
      <c r="M327" s="17"/>
      <c r="N327" s="18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</row>
    <row r="328" spans="1:90" s="2" customFormat="1" x14ac:dyDescent="0.2">
      <c r="A328" s="54"/>
      <c r="B328" s="14"/>
      <c r="C328" s="26"/>
      <c r="D328" s="26"/>
      <c r="E328" s="26"/>
      <c r="F328" s="26"/>
      <c r="G328" s="15"/>
      <c r="H328" s="21"/>
      <c r="I328" s="16"/>
      <c r="J328" s="16"/>
      <c r="K328" s="16"/>
      <c r="L328" s="16"/>
      <c r="M328" s="17"/>
      <c r="N328" s="18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</row>
    <row r="329" spans="1:90" s="2" customFormat="1" x14ac:dyDescent="0.2">
      <c r="A329" s="54"/>
      <c r="B329" s="14"/>
      <c r="C329" s="26"/>
      <c r="D329" s="26"/>
      <c r="E329" s="26"/>
      <c r="F329" s="26"/>
      <c r="G329" s="15"/>
      <c r="H329" s="21"/>
      <c r="I329" s="16"/>
      <c r="J329" s="16"/>
      <c r="K329" s="16"/>
      <c r="L329" s="16"/>
      <c r="M329" s="17"/>
      <c r="N329" s="18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</row>
    <row r="330" spans="1:90" s="2" customFormat="1" x14ac:dyDescent="0.2">
      <c r="A330" s="54"/>
      <c r="B330" s="14"/>
      <c r="C330" s="26"/>
      <c r="D330" s="26"/>
      <c r="E330" s="26"/>
      <c r="F330" s="26"/>
      <c r="G330" s="15"/>
      <c r="H330" s="21"/>
      <c r="I330" s="16"/>
      <c r="J330" s="16"/>
      <c r="K330" s="16"/>
      <c r="L330" s="16"/>
      <c r="M330" s="17"/>
      <c r="N330" s="18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</row>
    <row r="331" spans="1:90" s="2" customFormat="1" x14ac:dyDescent="0.2">
      <c r="A331" s="54"/>
      <c r="B331" s="14"/>
      <c r="C331" s="26"/>
      <c r="D331" s="26"/>
      <c r="E331" s="26"/>
      <c r="F331" s="26"/>
      <c r="G331" s="15"/>
      <c r="H331" s="21"/>
      <c r="I331" s="16"/>
      <c r="J331" s="16"/>
      <c r="K331" s="16"/>
      <c r="L331" s="16"/>
      <c r="M331" s="17"/>
      <c r="N331" s="18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</row>
    <row r="332" spans="1:90" s="2" customFormat="1" x14ac:dyDescent="0.2">
      <c r="A332" s="54"/>
      <c r="B332" s="14"/>
      <c r="C332" s="26"/>
      <c r="D332" s="26"/>
      <c r="E332" s="26"/>
      <c r="F332" s="26"/>
      <c r="G332" s="15"/>
      <c r="H332" s="21"/>
      <c r="I332" s="16"/>
      <c r="J332" s="16"/>
      <c r="K332" s="16"/>
      <c r="L332" s="16"/>
      <c r="M332" s="17"/>
      <c r="N332" s="18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</row>
    <row r="333" spans="1:90" s="2" customFormat="1" x14ac:dyDescent="0.2">
      <c r="A333" s="54"/>
      <c r="B333" s="14"/>
      <c r="C333" s="26"/>
      <c r="D333" s="26"/>
      <c r="E333" s="26"/>
      <c r="F333" s="26"/>
      <c r="G333" s="15"/>
      <c r="H333" s="21"/>
      <c r="I333" s="16"/>
      <c r="J333" s="16"/>
      <c r="K333" s="16"/>
      <c r="L333" s="16"/>
      <c r="M333" s="17"/>
      <c r="N333" s="18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</row>
    <row r="334" spans="1:90" s="2" customFormat="1" x14ac:dyDescent="0.2">
      <c r="A334" s="54"/>
      <c r="B334" s="14"/>
      <c r="C334" s="26"/>
      <c r="D334" s="26"/>
      <c r="E334" s="26"/>
      <c r="F334" s="26"/>
      <c r="G334" s="15"/>
      <c r="H334" s="21"/>
      <c r="I334" s="16"/>
      <c r="J334" s="16"/>
      <c r="K334" s="16"/>
      <c r="L334" s="16"/>
      <c r="M334" s="17"/>
      <c r="N334" s="18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</row>
    <row r="335" spans="1:90" s="2" customFormat="1" x14ac:dyDescent="0.2">
      <c r="A335" s="54"/>
      <c r="B335" s="14"/>
      <c r="C335" s="26"/>
      <c r="D335" s="26"/>
      <c r="E335" s="26"/>
      <c r="F335" s="26"/>
      <c r="G335" s="15"/>
      <c r="H335" s="21"/>
      <c r="I335" s="16"/>
      <c r="J335" s="16"/>
      <c r="K335" s="16"/>
      <c r="L335" s="16"/>
      <c r="M335" s="17"/>
      <c r="N335" s="18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</row>
    <row r="336" spans="1:90" s="2" customFormat="1" x14ac:dyDescent="0.2">
      <c r="A336" s="54"/>
      <c r="B336" s="14"/>
      <c r="C336" s="26"/>
      <c r="D336" s="26"/>
      <c r="E336" s="26"/>
      <c r="F336" s="26"/>
      <c r="G336" s="15"/>
      <c r="H336" s="21"/>
      <c r="I336" s="16"/>
      <c r="J336" s="16"/>
      <c r="K336" s="16"/>
      <c r="L336" s="16"/>
      <c r="M336" s="17"/>
      <c r="N336" s="18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</row>
    <row r="337" spans="1:90" s="2" customFormat="1" x14ac:dyDescent="0.2">
      <c r="A337" s="54"/>
      <c r="B337" s="14"/>
      <c r="C337" s="26"/>
      <c r="D337" s="26"/>
      <c r="E337" s="26"/>
      <c r="F337" s="26"/>
      <c r="G337" s="15"/>
      <c r="H337" s="21"/>
      <c r="I337" s="16"/>
      <c r="J337" s="16"/>
      <c r="K337" s="16"/>
      <c r="L337" s="16"/>
      <c r="M337" s="17"/>
      <c r="N337" s="18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</row>
    <row r="338" spans="1:90" s="2" customFormat="1" x14ac:dyDescent="0.2">
      <c r="A338" s="54"/>
      <c r="B338" s="14"/>
      <c r="C338" s="26"/>
      <c r="D338" s="26"/>
      <c r="E338" s="26"/>
      <c r="F338" s="26"/>
      <c r="G338" s="15"/>
      <c r="H338" s="21"/>
      <c r="I338" s="16"/>
      <c r="J338" s="16"/>
      <c r="K338" s="16"/>
      <c r="L338" s="16"/>
      <c r="M338" s="17"/>
      <c r="N338" s="18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</row>
    <row r="339" spans="1:90" s="2" customFormat="1" x14ac:dyDescent="0.2">
      <c r="A339" s="28"/>
      <c r="B339" s="14"/>
      <c r="C339" s="25"/>
      <c r="D339" s="25"/>
      <c r="E339" s="25"/>
      <c r="F339" s="25"/>
      <c r="G339" s="10"/>
      <c r="H339" s="20"/>
      <c r="I339" s="11"/>
      <c r="J339" s="24"/>
      <c r="K339" s="24"/>
      <c r="L339" s="24"/>
      <c r="M339" s="12"/>
      <c r="N339" s="13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</row>
    <row r="340" spans="1:90" s="2" customFormat="1" x14ac:dyDescent="0.2">
      <c r="A340" s="28"/>
      <c r="B340" s="14"/>
      <c r="C340" s="26"/>
      <c r="D340" s="26"/>
      <c r="E340" s="26"/>
      <c r="F340" s="26"/>
      <c r="G340" s="15"/>
      <c r="H340" s="21"/>
      <c r="I340" s="16"/>
      <c r="J340" s="24"/>
      <c r="K340" s="24"/>
      <c r="L340" s="24"/>
      <c r="M340" s="17"/>
      <c r="N340" s="18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</row>
    <row r="341" spans="1:90" s="2" customFormat="1" x14ac:dyDescent="0.2">
      <c r="A341" s="28"/>
      <c r="B341" s="14"/>
      <c r="C341" s="26"/>
      <c r="D341" s="26"/>
      <c r="E341" s="26"/>
      <c r="F341" s="26"/>
      <c r="G341" s="15"/>
      <c r="H341" s="21"/>
      <c r="I341" s="16"/>
      <c r="J341" s="24"/>
      <c r="K341" s="24"/>
      <c r="L341" s="24"/>
      <c r="M341" s="17"/>
      <c r="N341" s="18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</row>
    <row r="342" spans="1:90" s="18" customFormat="1" x14ac:dyDescent="0.2">
      <c r="A342" s="28"/>
      <c r="B342" s="14"/>
      <c r="C342" s="26"/>
      <c r="D342" s="26"/>
      <c r="E342" s="26"/>
      <c r="F342" s="26"/>
      <c r="G342" s="15"/>
      <c r="H342" s="21"/>
      <c r="I342" s="16"/>
      <c r="J342" s="24"/>
      <c r="K342" s="24"/>
      <c r="L342" s="24"/>
      <c r="M342" s="17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</row>
    <row r="343" spans="1:90" s="18" customFormat="1" x14ac:dyDescent="0.2">
      <c r="A343" s="28"/>
      <c r="B343" s="14"/>
      <c r="C343" s="26"/>
      <c r="D343" s="26"/>
      <c r="E343" s="26"/>
      <c r="F343" s="26"/>
      <c r="G343" s="15"/>
      <c r="H343" s="21"/>
      <c r="I343" s="16"/>
      <c r="J343" s="24"/>
      <c r="K343" s="24"/>
      <c r="L343" s="24"/>
      <c r="M343" s="17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</row>
    <row r="344" spans="1:90" s="18" customFormat="1" x14ac:dyDescent="0.2">
      <c r="A344" s="28"/>
      <c r="B344" s="14"/>
      <c r="C344" s="26"/>
      <c r="D344" s="26"/>
      <c r="E344" s="26"/>
      <c r="F344" s="26"/>
      <c r="G344" s="15"/>
      <c r="H344" s="21"/>
      <c r="I344" s="16"/>
      <c r="J344" s="24"/>
      <c r="K344" s="24"/>
      <c r="L344" s="24"/>
      <c r="M344" s="17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</row>
    <row r="345" spans="1:90" s="18" customFormat="1" x14ac:dyDescent="0.2">
      <c r="A345" s="28"/>
      <c r="B345" s="14"/>
      <c r="C345" s="26"/>
      <c r="D345" s="26"/>
      <c r="E345" s="26"/>
      <c r="F345" s="26"/>
      <c r="G345" s="15"/>
      <c r="H345" s="21"/>
      <c r="I345" s="16"/>
      <c r="J345" s="24"/>
      <c r="K345" s="24"/>
      <c r="L345" s="24"/>
      <c r="M345" s="17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</row>
    <row r="346" spans="1:90" s="18" customFormat="1" x14ac:dyDescent="0.2">
      <c r="A346" s="28"/>
      <c r="B346" s="14"/>
      <c r="C346" s="26"/>
      <c r="D346" s="26"/>
      <c r="E346" s="26"/>
      <c r="F346" s="26"/>
      <c r="G346" s="15"/>
      <c r="H346" s="21"/>
      <c r="I346" s="16"/>
      <c r="J346" s="24"/>
      <c r="K346" s="24"/>
      <c r="L346" s="24"/>
      <c r="M346" s="17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</row>
    <row r="347" spans="1:90" s="18" customFormat="1" x14ac:dyDescent="0.2">
      <c r="A347" s="28"/>
      <c r="B347" s="14"/>
      <c r="C347" s="26"/>
      <c r="D347" s="26"/>
      <c r="E347" s="26"/>
      <c r="F347" s="26"/>
      <c r="G347" s="15"/>
      <c r="H347" s="21"/>
      <c r="I347" s="16"/>
      <c r="J347" s="24"/>
      <c r="K347" s="24"/>
      <c r="L347" s="24"/>
      <c r="M347" s="17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</row>
    <row r="348" spans="1:90" s="18" customFormat="1" x14ac:dyDescent="0.2">
      <c r="A348" s="28"/>
      <c r="B348" s="14"/>
      <c r="C348" s="26"/>
      <c r="D348" s="26"/>
      <c r="E348" s="26"/>
      <c r="F348" s="26"/>
      <c r="G348" s="15"/>
      <c r="H348" s="21"/>
      <c r="I348" s="16"/>
      <c r="J348" s="24"/>
      <c r="K348" s="24"/>
      <c r="L348" s="24"/>
      <c r="M348" s="17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</row>
    <row r="349" spans="1:90" s="18" customFormat="1" x14ac:dyDescent="0.2">
      <c r="A349" s="28"/>
      <c r="B349" s="14"/>
      <c r="C349" s="26"/>
      <c r="D349" s="26"/>
      <c r="E349" s="26"/>
      <c r="F349" s="26"/>
      <c r="G349" s="15"/>
      <c r="H349" s="21"/>
      <c r="I349" s="16"/>
      <c r="J349" s="24"/>
      <c r="K349" s="24"/>
      <c r="L349" s="24"/>
      <c r="M349" s="17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</row>
    <row r="350" spans="1:90" s="18" customFormat="1" x14ac:dyDescent="0.2">
      <c r="A350" s="28"/>
      <c r="B350" s="14"/>
      <c r="C350" s="26"/>
      <c r="D350" s="26"/>
      <c r="E350" s="26"/>
      <c r="F350" s="26"/>
      <c r="G350" s="15"/>
      <c r="H350" s="21"/>
      <c r="I350" s="16"/>
      <c r="J350" s="24"/>
      <c r="K350" s="24"/>
      <c r="L350" s="24"/>
      <c r="M350" s="17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</row>
    <row r="351" spans="1:90" s="18" customFormat="1" x14ac:dyDescent="0.2">
      <c r="A351" s="28"/>
      <c r="B351" s="14"/>
      <c r="C351" s="26"/>
      <c r="D351" s="26"/>
      <c r="E351" s="26"/>
      <c r="F351" s="26"/>
      <c r="G351" s="15"/>
      <c r="H351" s="21"/>
      <c r="I351" s="16"/>
      <c r="J351" s="24"/>
      <c r="K351" s="24"/>
      <c r="L351" s="24"/>
      <c r="M351" s="17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</row>
    <row r="352" spans="1:90" s="18" customFormat="1" x14ac:dyDescent="0.2">
      <c r="A352" s="28"/>
      <c r="B352" s="14"/>
      <c r="C352" s="26"/>
      <c r="D352" s="26"/>
      <c r="E352" s="26"/>
      <c r="F352" s="26"/>
      <c r="G352" s="15"/>
      <c r="H352" s="21"/>
      <c r="I352" s="16"/>
      <c r="J352" s="24"/>
      <c r="K352" s="24"/>
      <c r="L352" s="24"/>
      <c r="M352" s="17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</row>
    <row r="353" spans="1:90" s="18" customFormat="1" x14ac:dyDescent="0.2">
      <c r="A353" s="28"/>
      <c r="B353" s="14"/>
      <c r="C353" s="26"/>
      <c r="D353" s="26"/>
      <c r="E353" s="26"/>
      <c r="F353" s="26"/>
      <c r="G353" s="15"/>
      <c r="H353" s="21"/>
      <c r="I353" s="16"/>
      <c r="J353" s="24"/>
      <c r="K353" s="24"/>
      <c r="L353" s="24"/>
      <c r="M353" s="17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</row>
    <row r="354" spans="1:90" s="18" customFormat="1" x14ac:dyDescent="0.2">
      <c r="A354" s="28"/>
      <c r="B354" s="14"/>
      <c r="C354" s="26"/>
      <c r="D354" s="26"/>
      <c r="E354" s="26"/>
      <c r="F354" s="26"/>
      <c r="G354" s="15"/>
      <c r="H354" s="21"/>
      <c r="I354" s="16"/>
      <c r="J354" s="24"/>
      <c r="K354" s="24"/>
      <c r="L354" s="24"/>
      <c r="M354" s="17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</row>
    <row r="355" spans="1:90" s="18" customFormat="1" x14ac:dyDescent="0.2">
      <c r="A355" s="28"/>
      <c r="B355" s="14"/>
      <c r="C355" s="26"/>
      <c r="D355" s="26"/>
      <c r="E355" s="26"/>
      <c r="F355" s="26"/>
      <c r="G355" s="15"/>
      <c r="H355" s="21"/>
      <c r="I355" s="16"/>
      <c r="J355" s="24"/>
      <c r="K355" s="24"/>
      <c r="L355" s="24"/>
      <c r="M355" s="17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</row>
    <row r="356" spans="1:90" s="18" customFormat="1" x14ac:dyDescent="0.2">
      <c r="A356" s="28"/>
      <c r="B356" s="14"/>
      <c r="C356" s="26"/>
      <c r="D356" s="26"/>
      <c r="E356" s="26"/>
      <c r="F356" s="26"/>
      <c r="G356" s="15"/>
      <c r="H356" s="21"/>
      <c r="I356" s="16"/>
      <c r="J356" s="24"/>
      <c r="K356" s="24"/>
      <c r="L356" s="24"/>
      <c r="M356" s="17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</row>
    <row r="357" spans="1:90" s="18" customFormat="1" x14ac:dyDescent="0.2">
      <c r="A357" s="28"/>
      <c r="B357" s="14"/>
      <c r="C357" s="26"/>
      <c r="D357" s="26"/>
      <c r="E357" s="26"/>
      <c r="F357" s="26"/>
      <c r="G357" s="15"/>
      <c r="H357" s="21"/>
      <c r="I357" s="16"/>
      <c r="J357" s="24"/>
      <c r="K357" s="24"/>
      <c r="L357" s="24"/>
      <c r="M357" s="17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</row>
    <row r="358" spans="1:90" s="18" customFormat="1" x14ac:dyDescent="0.2">
      <c r="A358" s="28"/>
      <c r="B358" s="14"/>
      <c r="C358" s="26"/>
      <c r="D358" s="26"/>
      <c r="E358" s="26"/>
      <c r="F358" s="26"/>
      <c r="G358" s="15"/>
      <c r="H358" s="21"/>
      <c r="I358" s="16"/>
      <c r="J358" s="24"/>
      <c r="K358" s="24"/>
      <c r="L358" s="24"/>
      <c r="M358" s="17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</row>
    <row r="359" spans="1:90" s="18" customFormat="1" x14ac:dyDescent="0.2">
      <c r="A359" s="28"/>
      <c r="B359" s="14"/>
      <c r="C359" s="26"/>
      <c r="D359" s="26"/>
      <c r="E359" s="26"/>
      <c r="F359" s="26"/>
      <c r="G359" s="15"/>
      <c r="H359" s="21"/>
      <c r="I359" s="16"/>
      <c r="J359" s="24"/>
      <c r="K359" s="24"/>
      <c r="L359" s="24"/>
      <c r="M359" s="17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</row>
    <row r="360" spans="1:90" s="18" customFormat="1" x14ac:dyDescent="0.2">
      <c r="A360" s="28"/>
      <c r="B360" s="14"/>
      <c r="C360" s="26"/>
      <c r="D360" s="26"/>
      <c r="E360" s="26"/>
      <c r="F360" s="26"/>
      <c r="G360" s="15"/>
      <c r="H360" s="21"/>
      <c r="I360" s="16"/>
      <c r="J360" s="24"/>
      <c r="K360" s="24"/>
      <c r="L360" s="24"/>
      <c r="M360" s="17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</row>
    <row r="361" spans="1:90" s="18" customFormat="1" x14ac:dyDescent="0.2">
      <c r="A361" s="28"/>
      <c r="B361" s="14"/>
      <c r="C361" s="26"/>
      <c r="D361" s="26"/>
      <c r="E361" s="26"/>
      <c r="F361" s="26"/>
      <c r="G361" s="15"/>
      <c r="H361" s="21"/>
      <c r="I361" s="16"/>
      <c r="J361" s="24"/>
      <c r="K361" s="24"/>
      <c r="L361" s="24"/>
      <c r="M361" s="17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</row>
    <row r="362" spans="1:90" s="18" customFormat="1" x14ac:dyDescent="0.2">
      <c r="A362" s="28"/>
      <c r="B362" s="14"/>
      <c r="C362" s="26"/>
      <c r="D362" s="26"/>
      <c r="E362" s="26"/>
      <c r="F362" s="26"/>
      <c r="G362" s="15"/>
      <c r="H362" s="21"/>
      <c r="I362" s="16"/>
      <c r="J362" s="24"/>
      <c r="K362" s="24"/>
      <c r="L362" s="24"/>
      <c r="M362" s="17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</row>
    <row r="363" spans="1:90" s="18" customFormat="1" x14ac:dyDescent="0.2">
      <c r="A363" s="28"/>
      <c r="B363" s="14"/>
      <c r="C363" s="26"/>
      <c r="D363" s="26"/>
      <c r="E363" s="26"/>
      <c r="F363" s="26"/>
      <c r="G363" s="15"/>
      <c r="H363" s="21"/>
      <c r="I363" s="16"/>
      <c r="J363" s="24"/>
      <c r="K363" s="24"/>
      <c r="L363" s="24"/>
      <c r="M363" s="17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</row>
    <row r="364" spans="1:90" s="18" customFormat="1" x14ac:dyDescent="0.2">
      <c r="A364" s="28"/>
      <c r="B364" s="14"/>
      <c r="C364" s="26"/>
      <c r="D364" s="26"/>
      <c r="E364" s="26"/>
      <c r="F364" s="26"/>
      <c r="G364" s="15"/>
      <c r="H364" s="21"/>
      <c r="I364" s="16"/>
      <c r="J364" s="24"/>
      <c r="K364" s="24"/>
      <c r="L364" s="24"/>
      <c r="M364" s="17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</row>
    <row r="365" spans="1:90" s="18" customFormat="1" x14ac:dyDescent="0.2">
      <c r="A365" s="28"/>
      <c r="B365" s="14"/>
      <c r="C365" s="26"/>
      <c r="D365" s="26"/>
      <c r="E365" s="26"/>
      <c r="F365" s="26"/>
      <c r="G365" s="15"/>
      <c r="H365" s="21"/>
      <c r="I365" s="16"/>
      <c r="J365" s="24"/>
      <c r="K365" s="24"/>
      <c r="L365" s="24"/>
      <c r="M365" s="17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</row>
    <row r="366" spans="1:90" s="18" customFormat="1" x14ac:dyDescent="0.2">
      <c r="A366" s="28"/>
      <c r="B366" s="14"/>
      <c r="C366" s="26"/>
      <c r="D366" s="26"/>
      <c r="E366" s="26"/>
      <c r="F366" s="26"/>
      <c r="G366" s="15"/>
      <c r="H366" s="21"/>
      <c r="I366" s="16"/>
      <c r="J366" s="24"/>
      <c r="K366" s="24"/>
      <c r="L366" s="24"/>
      <c r="M366" s="17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</row>
    <row r="367" spans="1:90" s="18" customFormat="1" x14ac:dyDescent="0.2">
      <c r="A367" s="28"/>
      <c r="B367" s="14"/>
      <c r="C367" s="26"/>
      <c r="D367" s="26"/>
      <c r="E367" s="26"/>
      <c r="F367" s="26"/>
      <c r="G367" s="15"/>
      <c r="H367" s="21"/>
      <c r="I367" s="16"/>
      <c r="J367" s="24"/>
      <c r="K367" s="24"/>
      <c r="L367" s="24"/>
      <c r="M367" s="17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</row>
    <row r="368" spans="1:90" s="18" customFormat="1" x14ac:dyDescent="0.2">
      <c r="A368" s="28"/>
      <c r="B368" s="14"/>
      <c r="C368" s="26"/>
      <c r="D368" s="26"/>
      <c r="E368" s="26"/>
      <c r="F368" s="26"/>
      <c r="G368" s="15"/>
      <c r="H368" s="21"/>
      <c r="I368" s="16"/>
      <c r="J368" s="24"/>
      <c r="K368" s="24"/>
      <c r="L368" s="24"/>
      <c r="M368" s="17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</row>
    <row r="369" spans="1:90" s="18" customFormat="1" x14ac:dyDescent="0.2">
      <c r="A369" s="28"/>
      <c r="B369" s="14"/>
      <c r="C369" s="26"/>
      <c r="D369" s="26"/>
      <c r="E369" s="26"/>
      <c r="F369" s="26"/>
      <c r="G369" s="15"/>
      <c r="H369" s="21"/>
      <c r="I369" s="16"/>
      <c r="J369" s="24"/>
      <c r="K369" s="24"/>
      <c r="L369" s="24"/>
      <c r="M369" s="17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</row>
    <row r="370" spans="1:90" s="18" customFormat="1" x14ac:dyDescent="0.2">
      <c r="A370" s="28"/>
      <c r="B370" s="14"/>
      <c r="C370" s="26"/>
      <c r="D370" s="26"/>
      <c r="E370" s="26"/>
      <c r="F370" s="26"/>
      <c r="G370" s="15"/>
      <c r="H370" s="21"/>
      <c r="I370" s="16"/>
      <c r="J370" s="24"/>
      <c r="K370" s="24"/>
      <c r="L370" s="24"/>
      <c r="M370" s="17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</row>
    <row r="371" spans="1:90" s="18" customFormat="1" x14ac:dyDescent="0.2">
      <c r="A371" s="28"/>
      <c r="B371" s="14"/>
      <c r="C371" s="26"/>
      <c r="D371" s="26"/>
      <c r="E371" s="26"/>
      <c r="F371" s="26"/>
      <c r="G371" s="15"/>
      <c r="H371" s="21"/>
      <c r="I371" s="16"/>
      <c r="J371" s="24"/>
      <c r="K371" s="24"/>
      <c r="L371" s="24"/>
      <c r="M371" s="17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</row>
  </sheetData>
  <autoFilter ref="A2:N314" xr:uid="{00000000-0009-0000-0000-000000000000}"/>
  <mergeCells count="3">
    <mergeCell ref="A1:N1"/>
    <mergeCell ref="A319:N319"/>
    <mergeCell ref="A320:N320"/>
  </mergeCells>
  <phoneticPr fontId="16" type="noConversion"/>
  <printOptions horizontalCentered="1"/>
  <pageMargins left="0.25" right="0.25" top="1.07559523809524" bottom="0.75" header="0.3" footer="0.3"/>
  <pageSetup scale="53" fitToHeight="0" orientation="portrait" r:id="rId1"/>
  <headerFooter alignWithMargins="0">
    <oddHeader>&amp;L&amp;G&amp;C&amp;"-,Negrita"&amp;20
DEPARTAMENTO ADMINISTRATIVO
SECCIÓN DE ALMACÉN Y SUMINISTRO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382"/>
  <sheetViews>
    <sheetView topLeftCell="D1" zoomScale="85" zoomScaleNormal="85" zoomScaleSheetLayoutView="85" zoomScalePageLayoutView="70" workbookViewId="0">
      <selection activeCell="G6" sqref="G6"/>
    </sheetView>
  </sheetViews>
  <sheetFormatPr baseColWidth="10" defaultColWidth="11.42578125" defaultRowHeight="23.25" x14ac:dyDescent="0.2"/>
  <cols>
    <col min="1" max="1" width="17.7109375" style="28" hidden="1" customWidth="1"/>
    <col min="2" max="2" width="17.7109375" style="14" hidden="1" customWidth="1"/>
    <col min="3" max="3" width="28.5703125" style="26" hidden="1" customWidth="1"/>
    <col min="4" max="4" width="44.5703125" style="15" customWidth="1"/>
    <col min="5" max="5" width="15.42578125" style="21" customWidth="1"/>
    <col min="6" max="6" width="16.85546875" style="16" customWidth="1"/>
    <col min="7" max="7" width="15.42578125" style="24" customWidth="1"/>
    <col min="8" max="9" width="15.42578125" style="24" hidden="1" customWidth="1"/>
    <col min="10" max="10" width="20.7109375" style="19" customWidth="1"/>
    <col min="11" max="11" width="27.5703125" style="18" customWidth="1"/>
    <col min="12" max="14" width="11.42578125" style="2" customWidth="1"/>
    <col min="15" max="24" width="9.140625" style="2" customWidth="1"/>
    <col min="25" max="253" width="9.140625" style="1" customWidth="1"/>
    <col min="254" max="16384" width="11.42578125" style="1"/>
  </cols>
  <sheetData>
    <row r="1" spans="1:87" ht="34.5" customHeight="1" thickBot="1" x14ac:dyDescent="0.25">
      <c r="A1" s="83" t="s">
        <v>675</v>
      </c>
      <c r="B1" s="83"/>
      <c r="C1" s="83"/>
      <c r="D1" s="83"/>
      <c r="E1" s="83"/>
      <c r="F1" s="83"/>
      <c r="G1" s="83"/>
      <c r="H1" s="84"/>
      <c r="I1" s="84"/>
      <c r="J1" s="83"/>
      <c r="K1" s="83"/>
    </row>
    <row r="2" spans="1:87" s="8" customFormat="1" ht="55.5" customHeight="1" x14ac:dyDescent="0.2">
      <c r="A2" s="29" t="s">
        <v>262</v>
      </c>
      <c r="B2" s="30" t="s">
        <v>28</v>
      </c>
      <c r="C2" s="31" t="s">
        <v>51</v>
      </c>
      <c r="D2" s="32" t="s">
        <v>52</v>
      </c>
      <c r="E2" s="32" t="s">
        <v>164</v>
      </c>
      <c r="F2" s="33" t="s">
        <v>2</v>
      </c>
      <c r="G2" s="34" t="s">
        <v>1</v>
      </c>
      <c r="H2" s="33" t="s">
        <v>213</v>
      </c>
      <c r="I2" s="32" t="s">
        <v>214</v>
      </c>
      <c r="J2" s="35" t="s">
        <v>50</v>
      </c>
      <c r="K2" s="36" t="s">
        <v>0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87" s="16" customFormat="1" ht="23.25" customHeight="1" x14ac:dyDescent="0.25">
      <c r="A3" s="55" t="s">
        <v>474</v>
      </c>
      <c r="B3" s="56" t="s">
        <v>474</v>
      </c>
      <c r="C3" s="57">
        <v>79567520115</v>
      </c>
      <c r="D3" s="58" t="s">
        <v>7</v>
      </c>
      <c r="E3" s="59" t="s">
        <v>165</v>
      </c>
      <c r="F3" s="62" t="s">
        <v>3</v>
      </c>
      <c r="G3" s="59"/>
      <c r="H3" s="59"/>
      <c r="I3" s="59"/>
      <c r="J3" s="60">
        <v>413</v>
      </c>
      <c r="K3" s="61">
        <f t="shared" ref="K3:K102" si="0">G3*J3</f>
        <v>0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87" s="16" customFormat="1" ht="23.25" customHeight="1" x14ac:dyDescent="0.25">
      <c r="A4" s="63" t="s">
        <v>125</v>
      </c>
      <c r="B4" s="64" t="s">
        <v>125</v>
      </c>
      <c r="C4" s="65">
        <v>202000155001</v>
      </c>
      <c r="D4" s="66" t="s">
        <v>155</v>
      </c>
      <c r="E4" s="62" t="s">
        <v>169</v>
      </c>
      <c r="F4" s="62" t="s">
        <v>3</v>
      </c>
      <c r="G4" s="62"/>
      <c r="H4" s="62"/>
      <c r="I4" s="62"/>
      <c r="J4" s="67">
        <v>613.6</v>
      </c>
      <c r="K4" s="61">
        <f t="shared" si="0"/>
        <v>0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</row>
    <row r="5" spans="1:87" s="5" customFormat="1" ht="21" customHeight="1" x14ac:dyDescent="0.25">
      <c r="A5" s="55">
        <v>42861</v>
      </c>
      <c r="B5" s="56">
        <v>42861</v>
      </c>
      <c r="C5" s="57">
        <v>71709213817</v>
      </c>
      <c r="D5" s="58" t="s">
        <v>74</v>
      </c>
      <c r="E5" s="59" t="s">
        <v>182</v>
      </c>
      <c r="F5" s="62" t="s">
        <v>43</v>
      </c>
      <c r="G5" s="59"/>
      <c r="H5" s="59"/>
      <c r="I5" s="59"/>
      <c r="J5" s="60">
        <v>60</v>
      </c>
      <c r="K5" s="61">
        <f t="shared" si="0"/>
        <v>0</v>
      </c>
    </row>
    <row r="6" spans="1:87" s="5" customFormat="1" ht="21" customHeight="1" x14ac:dyDescent="0.25">
      <c r="A6" s="55" t="s">
        <v>656</v>
      </c>
      <c r="B6" s="56" t="s">
        <v>656</v>
      </c>
      <c r="C6" s="57">
        <v>6077660200015</v>
      </c>
      <c r="D6" s="58" t="s">
        <v>277</v>
      </c>
      <c r="E6" s="59" t="s">
        <v>398</v>
      </c>
      <c r="F6" s="62" t="s">
        <v>43</v>
      </c>
      <c r="G6" s="59"/>
      <c r="H6" s="59"/>
      <c r="I6" s="59"/>
      <c r="J6" s="60">
        <v>218.3</v>
      </c>
      <c r="K6" s="61">
        <f t="shared" si="0"/>
        <v>0</v>
      </c>
    </row>
    <row r="7" spans="1:87" s="5" customFormat="1" ht="21" customHeight="1" x14ac:dyDescent="0.25">
      <c r="A7" s="55">
        <v>45210</v>
      </c>
      <c r="B7" s="56">
        <v>45210</v>
      </c>
      <c r="C7" s="57" t="s">
        <v>541</v>
      </c>
      <c r="D7" s="58" t="s">
        <v>523</v>
      </c>
      <c r="E7" s="59" t="s">
        <v>398</v>
      </c>
      <c r="F7" s="62" t="s">
        <v>43</v>
      </c>
      <c r="G7" s="59"/>
      <c r="H7" s="59"/>
      <c r="I7" s="59"/>
      <c r="J7" s="60">
        <v>107.67</v>
      </c>
      <c r="K7" s="61">
        <f t="shared" si="0"/>
        <v>0</v>
      </c>
    </row>
    <row r="8" spans="1:87" s="5" customFormat="1" ht="21" customHeight="1" x14ac:dyDescent="0.25">
      <c r="A8" s="55">
        <v>45210</v>
      </c>
      <c r="B8" s="56">
        <v>45210</v>
      </c>
      <c r="C8" s="57" t="s">
        <v>603</v>
      </c>
      <c r="D8" s="58" t="s">
        <v>596</v>
      </c>
      <c r="E8" s="59" t="s">
        <v>398</v>
      </c>
      <c r="F8" s="62" t="s">
        <v>43</v>
      </c>
      <c r="G8" s="59"/>
      <c r="H8" s="59"/>
      <c r="I8" s="59"/>
      <c r="J8" s="60">
        <v>130.29</v>
      </c>
      <c r="K8" s="61">
        <f t="shared" si="0"/>
        <v>0</v>
      </c>
    </row>
    <row r="9" spans="1:87" s="5" customFormat="1" ht="21" customHeight="1" x14ac:dyDescent="0.25">
      <c r="A9" s="55">
        <v>45210</v>
      </c>
      <c r="B9" s="56">
        <v>45210</v>
      </c>
      <c r="C9" s="57" t="s">
        <v>641</v>
      </c>
      <c r="D9" s="58" t="s">
        <v>642</v>
      </c>
      <c r="E9" s="59" t="s">
        <v>398</v>
      </c>
      <c r="F9" s="62" t="s">
        <v>643</v>
      </c>
      <c r="G9" s="59"/>
      <c r="H9" s="59"/>
      <c r="I9" s="59"/>
      <c r="J9" s="60">
        <v>270</v>
      </c>
      <c r="K9" s="61">
        <f t="shared" si="0"/>
        <v>0</v>
      </c>
    </row>
    <row r="10" spans="1:87" s="5" customFormat="1" ht="21" customHeight="1" x14ac:dyDescent="0.25">
      <c r="A10" s="55">
        <v>44904</v>
      </c>
      <c r="B10" s="56">
        <v>44904</v>
      </c>
      <c r="C10" s="57">
        <v>722776020022</v>
      </c>
      <c r="D10" s="58" t="s">
        <v>418</v>
      </c>
      <c r="E10" s="59" t="s">
        <v>168</v>
      </c>
      <c r="F10" s="62" t="s">
        <v>49</v>
      </c>
      <c r="G10" s="59"/>
      <c r="H10" s="59"/>
      <c r="I10" s="59"/>
      <c r="J10" s="60">
        <v>348.1</v>
      </c>
      <c r="K10" s="61">
        <f t="shared" si="0"/>
        <v>0</v>
      </c>
    </row>
    <row r="11" spans="1:87" s="5" customFormat="1" ht="21" customHeight="1" x14ac:dyDescent="0.25">
      <c r="A11" s="55" t="s">
        <v>674</v>
      </c>
      <c r="B11" s="56" t="s">
        <v>674</v>
      </c>
      <c r="C11" s="57" t="s">
        <v>604</v>
      </c>
      <c r="D11" s="58" t="s">
        <v>595</v>
      </c>
      <c r="E11" s="59" t="s">
        <v>168</v>
      </c>
      <c r="F11" s="62" t="s">
        <v>49</v>
      </c>
      <c r="G11" s="59"/>
      <c r="H11" s="59"/>
      <c r="I11" s="59"/>
      <c r="J11" s="60">
        <v>365.8</v>
      </c>
      <c r="K11" s="61">
        <f t="shared" si="0"/>
        <v>0</v>
      </c>
    </row>
    <row r="12" spans="1:87" s="5" customFormat="1" ht="21" customHeight="1" x14ac:dyDescent="0.25">
      <c r="A12" s="55" t="s">
        <v>674</v>
      </c>
      <c r="B12" s="56" t="s">
        <v>674</v>
      </c>
      <c r="C12" s="57">
        <v>7461013089025</v>
      </c>
      <c r="D12" s="58" t="s">
        <v>276</v>
      </c>
      <c r="E12" s="59" t="s">
        <v>168</v>
      </c>
      <c r="F12" s="62" t="s">
        <v>47</v>
      </c>
      <c r="G12" s="59"/>
      <c r="H12" s="59"/>
      <c r="I12" s="59"/>
      <c r="J12" s="60">
        <v>155.44</v>
      </c>
      <c r="K12" s="61">
        <f t="shared" si="0"/>
        <v>0</v>
      </c>
    </row>
    <row r="13" spans="1:87" s="5" customFormat="1" ht="21" customHeight="1" x14ac:dyDescent="0.25">
      <c r="A13" s="55" t="s">
        <v>674</v>
      </c>
      <c r="B13" s="56" t="s">
        <v>674</v>
      </c>
      <c r="C13" s="57" t="s">
        <v>605</v>
      </c>
      <c r="D13" s="58" t="s">
        <v>597</v>
      </c>
      <c r="E13" s="59" t="s">
        <v>168</v>
      </c>
      <c r="F13" s="62" t="s">
        <v>47</v>
      </c>
      <c r="G13" s="59"/>
      <c r="H13" s="59"/>
      <c r="I13" s="59"/>
      <c r="J13" s="60">
        <v>214.6</v>
      </c>
      <c r="K13" s="61">
        <f t="shared" si="0"/>
        <v>0</v>
      </c>
    </row>
    <row r="14" spans="1:87" s="5" customFormat="1" ht="21" customHeight="1" x14ac:dyDescent="0.25">
      <c r="A14" s="55">
        <v>45206</v>
      </c>
      <c r="B14" s="56">
        <v>45206</v>
      </c>
      <c r="C14" s="57">
        <v>46500724305</v>
      </c>
      <c r="D14" s="58" t="s">
        <v>237</v>
      </c>
      <c r="E14" s="59" t="s">
        <v>398</v>
      </c>
      <c r="F14" s="62" t="s">
        <v>43</v>
      </c>
      <c r="G14" s="59"/>
      <c r="H14" s="59"/>
      <c r="I14" s="59"/>
      <c r="J14" s="60">
        <v>525.1</v>
      </c>
      <c r="K14" s="61">
        <f t="shared" si="0"/>
        <v>0</v>
      </c>
    </row>
    <row r="15" spans="1:87" s="5" customFormat="1" ht="21" customHeight="1" x14ac:dyDescent="0.25">
      <c r="A15" s="55" t="s">
        <v>674</v>
      </c>
      <c r="B15" s="56" t="s">
        <v>674</v>
      </c>
      <c r="C15" s="57">
        <v>46500733437</v>
      </c>
      <c r="D15" s="58" t="s">
        <v>260</v>
      </c>
      <c r="E15" s="59" t="s">
        <v>169</v>
      </c>
      <c r="F15" s="62" t="s">
        <v>43</v>
      </c>
      <c r="G15" s="59"/>
      <c r="H15" s="59"/>
      <c r="I15" s="59"/>
      <c r="J15" s="60">
        <v>122.6</v>
      </c>
      <c r="K15" s="61">
        <f t="shared" si="0"/>
        <v>0</v>
      </c>
    </row>
    <row r="16" spans="1:87" s="5" customFormat="1" ht="21" customHeight="1" x14ac:dyDescent="0.25">
      <c r="A16" s="55" t="s">
        <v>379</v>
      </c>
      <c r="B16" s="56" t="s">
        <v>379</v>
      </c>
      <c r="C16" s="57" t="s">
        <v>380</v>
      </c>
      <c r="D16" s="58" t="s">
        <v>378</v>
      </c>
      <c r="E16" s="59" t="s">
        <v>399</v>
      </c>
      <c r="F16" s="62" t="s">
        <v>43</v>
      </c>
      <c r="G16" s="59"/>
      <c r="H16" s="59"/>
      <c r="I16" s="59"/>
      <c r="J16" s="60">
        <v>839.95</v>
      </c>
      <c r="K16" s="61">
        <f t="shared" si="0"/>
        <v>0</v>
      </c>
    </row>
    <row r="17" spans="1:24" s="5" customFormat="1" ht="21" customHeight="1" x14ac:dyDescent="0.25">
      <c r="A17" s="55">
        <v>45175</v>
      </c>
      <c r="B17" s="56">
        <v>45175</v>
      </c>
      <c r="C17" s="57" t="s">
        <v>475</v>
      </c>
      <c r="D17" s="58" t="s">
        <v>476</v>
      </c>
      <c r="E17" s="59" t="s">
        <v>342</v>
      </c>
      <c r="F17" s="62" t="s">
        <v>43</v>
      </c>
      <c r="G17" s="59"/>
      <c r="H17" s="59"/>
      <c r="I17" s="59"/>
      <c r="J17" s="60">
        <v>3953</v>
      </c>
      <c r="K17" s="61">
        <f t="shared" si="0"/>
        <v>0</v>
      </c>
    </row>
    <row r="18" spans="1:24" s="5" customFormat="1" ht="21" customHeight="1" x14ac:dyDescent="0.25">
      <c r="A18" s="55">
        <v>45175</v>
      </c>
      <c r="B18" s="56">
        <v>45175</v>
      </c>
      <c r="C18" s="57" t="s">
        <v>477</v>
      </c>
      <c r="D18" s="58" t="s">
        <v>478</v>
      </c>
      <c r="E18" s="59" t="s">
        <v>342</v>
      </c>
      <c r="F18" s="62" t="s">
        <v>43</v>
      </c>
      <c r="G18" s="59"/>
      <c r="H18" s="59"/>
      <c r="I18" s="59"/>
      <c r="J18" s="60">
        <v>1770</v>
      </c>
      <c r="K18" s="61">
        <f t="shared" si="0"/>
        <v>0</v>
      </c>
    </row>
    <row r="19" spans="1:24" s="5" customFormat="1" ht="21" customHeight="1" x14ac:dyDescent="0.25">
      <c r="A19" s="55">
        <v>44965</v>
      </c>
      <c r="B19" s="56">
        <v>44965</v>
      </c>
      <c r="C19" s="57" t="s">
        <v>623</v>
      </c>
      <c r="D19" s="58" t="s">
        <v>624</v>
      </c>
      <c r="E19" s="59" t="s">
        <v>169</v>
      </c>
      <c r="F19" s="62" t="s">
        <v>43</v>
      </c>
      <c r="G19" s="59"/>
      <c r="H19" s="59"/>
      <c r="I19" s="59"/>
      <c r="J19" s="60">
        <v>64.900000000000006</v>
      </c>
      <c r="K19" s="61">
        <f t="shared" si="0"/>
        <v>0</v>
      </c>
    </row>
    <row r="20" spans="1:24" s="5" customFormat="1" ht="21" customHeight="1" x14ac:dyDescent="0.25">
      <c r="A20" s="55" t="s">
        <v>263</v>
      </c>
      <c r="B20" s="56" t="s">
        <v>263</v>
      </c>
      <c r="C20" s="57" t="s">
        <v>328</v>
      </c>
      <c r="D20" s="58" t="s">
        <v>293</v>
      </c>
      <c r="E20" s="59" t="s">
        <v>331</v>
      </c>
      <c r="F20" s="62" t="s">
        <v>296</v>
      </c>
      <c r="G20" s="59"/>
      <c r="H20" s="59"/>
      <c r="I20" s="59"/>
      <c r="J20" s="60">
        <v>755.2</v>
      </c>
      <c r="K20" s="61">
        <f t="shared" si="0"/>
        <v>0</v>
      </c>
    </row>
    <row r="21" spans="1:24" s="4" customFormat="1" ht="21" customHeight="1" x14ac:dyDescent="0.25">
      <c r="A21" s="63" t="s">
        <v>125</v>
      </c>
      <c r="B21" s="64" t="s">
        <v>125</v>
      </c>
      <c r="C21" s="65">
        <v>202000155002</v>
      </c>
      <c r="D21" s="66" t="s">
        <v>157</v>
      </c>
      <c r="E21" s="62" t="s">
        <v>169</v>
      </c>
      <c r="F21" s="62" t="s">
        <v>3</v>
      </c>
      <c r="G21" s="62"/>
      <c r="H21" s="62"/>
      <c r="I21" s="62"/>
      <c r="J21" s="67">
        <v>2183</v>
      </c>
      <c r="K21" s="61">
        <f t="shared" si="0"/>
        <v>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4" customFormat="1" ht="21" customHeight="1" x14ac:dyDescent="0.25">
      <c r="A22" s="63">
        <v>45239</v>
      </c>
      <c r="B22" s="64">
        <v>45239</v>
      </c>
      <c r="C22" s="65" t="s">
        <v>608</v>
      </c>
      <c r="D22" s="66" t="s">
        <v>586</v>
      </c>
      <c r="E22" s="62" t="s">
        <v>182</v>
      </c>
      <c r="F22" s="62" t="s">
        <v>43</v>
      </c>
      <c r="G22" s="62"/>
      <c r="H22" s="62"/>
      <c r="I22" s="62"/>
      <c r="J22" s="67">
        <v>528.49</v>
      </c>
      <c r="K22" s="61">
        <f t="shared" si="0"/>
        <v>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4" customFormat="1" ht="21" customHeight="1" x14ac:dyDescent="0.25">
      <c r="A23" s="63">
        <v>45239</v>
      </c>
      <c r="B23" s="64">
        <v>45239</v>
      </c>
      <c r="C23" s="65" t="s">
        <v>572</v>
      </c>
      <c r="D23" s="66" t="s">
        <v>573</v>
      </c>
      <c r="E23" s="62" t="s">
        <v>182</v>
      </c>
      <c r="F23" s="62" t="s">
        <v>49</v>
      </c>
      <c r="G23" s="62"/>
      <c r="H23" s="62"/>
      <c r="I23" s="62"/>
      <c r="J23" s="67">
        <v>39.82</v>
      </c>
      <c r="K23" s="61">
        <f t="shared" si="0"/>
        <v>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5" customFormat="1" ht="21" customHeight="1" x14ac:dyDescent="0.25">
      <c r="A24" s="55" t="s">
        <v>263</v>
      </c>
      <c r="B24" s="56" t="s">
        <v>263</v>
      </c>
      <c r="C24" s="57">
        <v>7460823347820</v>
      </c>
      <c r="D24" s="58" t="s">
        <v>381</v>
      </c>
      <c r="E24" s="59" t="s">
        <v>332</v>
      </c>
      <c r="F24" s="62" t="s">
        <v>43</v>
      </c>
      <c r="G24" s="59"/>
      <c r="H24" s="59"/>
      <c r="I24" s="59"/>
      <c r="J24" s="60">
        <v>4106.3999999999996</v>
      </c>
      <c r="K24" s="61">
        <f t="shared" si="0"/>
        <v>0</v>
      </c>
    </row>
    <row r="25" spans="1:24" s="5" customFormat="1" ht="21" customHeight="1" x14ac:dyDescent="0.25">
      <c r="A25" s="55" t="s">
        <v>263</v>
      </c>
      <c r="B25" s="56" t="s">
        <v>263</v>
      </c>
      <c r="C25" s="57">
        <v>7460823347821</v>
      </c>
      <c r="D25" s="58" t="s">
        <v>294</v>
      </c>
      <c r="E25" s="59" t="s">
        <v>319</v>
      </c>
      <c r="F25" s="62" t="s">
        <v>43</v>
      </c>
      <c r="G25" s="59"/>
      <c r="H25" s="59"/>
      <c r="I25" s="59"/>
      <c r="J25" s="60">
        <v>2891</v>
      </c>
      <c r="K25" s="61">
        <f t="shared" si="0"/>
        <v>0</v>
      </c>
    </row>
    <row r="26" spans="1:24" s="5" customFormat="1" ht="21" customHeight="1" x14ac:dyDescent="0.25">
      <c r="A26" s="55" t="s">
        <v>263</v>
      </c>
      <c r="B26" s="56" t="s">
        <v>263</v>
      </c>
      <c r="C26" s="57">
        <v>7460823347822</v>
      </c>
      <c r="D26" s="58" t="s">
        <v>295</v>
      </c>
      <c r="E26" s="59" t="s">
        <v>319</v>
      </c>
      <c r="F26" s="62" t="s">
        <v>43</v>
      </c>
      <c r="G26" s="59"/>
      <c r="H26" s="59"/>
      <c r="I26" s="59"/>
      <c r="J26" s="60">
        <v>4023.8</v>
      </c>
      <c r="K26" s="61">
        <f t="shared" si="0"/>
        <v>0</v>
      </c>
    </row>
    <row r="27" spans="1:24" s="5" customFormat="1" ht="21" customHeight="1" x14ac:dyDescent="0.25">
      <c r="A27" s="55">
        <v>45239</v>
      </c>
      <c r="B27" s="56">
        <v>45239</v>
      </c>
      <c r="C27" s="57" t="s">
        <v>640</v>
      </c>
      <c r="D27" s="58" t="s">
        <v>586</v>
      </c>
      <c r="E27" s="59" t="s">
        <v>198</v>
      </c>
      <c r="F27" s="62" t="s">
        <v>43</v>
      </c>
      <c r="G27" s="59"/>
      <c r="H27" s="59"/>
      <c r="I27" s="59"/>
      <c r="J27" s="60">
        <v>528.5</v>
      </c>
      <c r="K27" s="61">
        <f t="shared" si="0"/>
        <v>0</v>
      </c>
    </row>
    <row r="28" spans="1:24" s="5" customFormat="1" ht="21" customHeight="1" x14ac:dyDescent="0.25">
      <c r="A28" s="55">
        <v>43773</v>
      </c>
      <c r="B28" s="56">
        <v>43803</v>
      </c>
      <c r="C28" s="57" t="s">
        <v>99</v>
      </c>
      <c r="D28" s="58" t="s">
        <v>112</v>
      </c>
      <c r="E28" s="59" t="s">
        <v>198</v>
      </c>
      <c r="F28" s="68" t="s">
        <v>43</v>
      </c>
      <c r="G28" s="59"/>
      <c r="H28" s="59"/>
      <c r="I28" s="59"/>
      <c r="J28" s="60">
        <v>139</v>
      </c>
      <c r="K28" s="61">
        <f t="shared" si="0"/>
        <v>0</v>
      </c>
    </row>
    <row r="29" spans="1:24" s="5" customFormat="1" ht="21" customHeight="1" x14ac:dyDescent="0.25">
      <c r="A29" s="55" t="s">
        <v>545</v>
      </c>
      <c r="B29" s="56" t="s">
        <v>545</v>
      </c>
      <c r="C29" s="57" t="s">
        <v>549</v>
      </c>
      <c r="D29" s="58" t="s">
        <v>467</v>
      </c>
      <c r="E29" s="59" t="s">
        <v>342</v>
      </c>
      <c r="F29" s="68" t="s">
        <v>43</v>
      </c>
      <c r="G29" s="62"/>
      <c r="H29" s="59"/>
      <c r="I29" s="59"/>
      <c r="J29" s="60">
        <v>16504.400000000001</v>
      </c>
      <c r="K29" s="61">
        <f t="shared" si="0"/>
        <v>0</v>
      </c>
    </row>
    <row r="30" spans="1:24" s="5" customFormat="1" ht="21" customHeight="1" x14ac:dyDescent="0.25">
      <c r="A30" s="55">
        <v>45147</v>
      </c>
      <c r="B30" s="56">
        <v>45147</v>
      </c>
      <c r="C30" s="57" t="s">
        <v>505</v>
      </c>
      <c r="D30" s="58" t="s">
        <v>503</v>
      </c>
      <c r="E30" s="59" t="s">
        <v>196</v>
      </c>
      <c r="F30" s="68" t="s">
        <v>43</v>
      </c>
      <c r="G30" s="62"/>
      <c r="H30" s="59"/>
      <c r="I30" s="59"/>
      <c r="J30" s="60">
        <v>21.27</v>
      </c>
      <c r="K30" s="61">
        <f t="shared" si="0"/>
        <v>0</v>
      </c>
    </row>
    <row r="31" spans="1:24" s="5" customFormat="1" ht="21" customHeight="1" x14ac:dyDescent="0.25">
      <c r="A31" s="55">
        <v>45239</v>
      </c>
      <c r="B31" s="55">
        <v>45239</v>
      </c>
      <c r="C31" s="57" t="s">
        <v>609</v>
      </c>
      <c r="D31" s="58" t="s">
        <v>527</v>
      </c>
      <c r="E31" s="59" t="s">
        <v>196</v>
      </c>
      <c r="F31" s="68" t="s">
        <v>43</v>
      </c>
      <c r="G31" s="62"/>
      <c r="H31" s="59"/>
      <c r="I31" s="59"/>
      <c r="J31" s="60">
        <v>8.52</v>
      </c>
      <c r="K31" s="61">
        <f t="shared" si="0"/>
        <v>0</v>
      </c>
    </row>
    <row r="32" spans="1:24" s="5" customFormat="1" ht="21" customHeight="1" x14ac:dyDescent="0.25">
      <c r="A32" s="55">
        <v>45239</v>
      </c>
      <c r="B32" s="55">
        <v>45239</v>
      </c>
      <c r="C32" s="57" t="s">
        <v>568</v>
      </c>
      <c r="D32" s="58" t="s">
        <v>528</v>
      </c>
      <c r="E32" s="59" t="s">
        <v>196</v>
      </c>
      <c r="F32" s="68" t="s">
        <v>43</v>
      </c>
      <c r="G32" s="62"/>
      <c r="H32" s="59"/>
      <c r="I32" s="59"/>
      <c r="J32" s="60">
        <v>5.19</v>
      </c>
      <c r="K32" s="61">
        <f t="shared" si="0"/>
        <v>0</v>
      </c>
    </row>
    <row r="33" spans="1:87" s="5" customFormat="1" ht="21" customHeight="1" x14ac:dyDescent="0.25">
      <c r="A33" s="55">
        <v>45239</v>
      </c>
      <c r="B33" s="55">
        <v>45239</v>
      </c>
      <c r="C33" s="57" t="s">
        <v>567</v>
      </c>
      <c r="D33" s="58" t="s">
        <v>529</v>
      </c>
      <c r="E33" s="59" t="s">
        <v>196</v>
      </c>
      <c r="F33" s="68" t="s">
        <v>43</v>
      </c>
      <c r="G33" s="62"/>
      <c r="H33" s="59"/>
      <c r="I33" s="59"/>
      <c r="J33" s="60">
        <v>5.19</v>
      </c>
      <c r="K33" s="61">
        <f t="shared" si="0"/>
        <v>0</v>
      </c>
    </row>
    <row r="34" spans="1:87" s="5" customFormat="1" ht="21" customHeight="1" x14ac:dyDescent="0.25">
      <c r="A34" s="55" t="s">
        <v>557</v>
      </c>
      <c r="B34" s="55" t="s">
        <v>557</v>
      </c>
      <c r="C34" s="57" t="s">
        <v>558</v>
      </c>
      <c r="D34" s="58" t="s">
        <v>559</v>
      </c>
      <c r="E34" s="59" t="s">
        <v>331</v>
      </c>
      <c r="F34" s="68" t="s">
        <v>43</v>
      </c>
      <c r="G34" s="62"/>
      <c r="H34" s="59"/>
      <c r="I34" s="59"/>
      <c r="J34" s="60">
        <v>149.86000000000001</v>
      </c>
      <c r="K34" s="61">
        <f t="shared" si="0"/>
        <v>0</v>
      </c>
    </row>
    <row r="35" spans="1:87" s="5" customFormat="1" ht="21" customHeight="1" x14ac:dyDescent="0.25">
      <c r="A35" s="55" t="s">
        <v>557</v>
      </c>
      <c r="B35" s="55" t="s">
        <v>557</v>
      </c>
      <c r="C35" s="57" t="s">
        <v>558</v>
      </c>
      <c r="D35" s="58" t="s">
        <v>560</v>
      </c>
      <c r="E35" s="59" t="s">
        <v>561</v>
      </c>
      <c r="F35" s="68" t="s">
        <v>43</v>
      </c>
      <c r="G35" s="62"/>
      <c r="H35" s="59"/>
      <c r="I35" s="59"/>
      <c r="J35" s="60">
        <v>179.36</v>
      </c>
      <c r="K35" s="61">
        <f t="shared" si="0"/>
        <v>0</v>
      </c>
    </row>
    <row r="36" spans="1:87" s="5" customFormat="1" ht="21" customHeight="1" x14ac:dyDescent="0.25">
      <c r="A36" s="55">
        <v>45180</v>
      </c>
      <c r="B36" s="55">
        <v>45180</v>
      </c>
      <c r="C36" s="57" t="s">
        <v>638</v>
      </c>
      <c r="D36" s="58" t="s">
        <v>639</v>
      </c>
      <c r="E36" s="59" t="s">
        <v>182</v>
      </c>
      <c r="F36" s="68" t="s">
        <v>43</v>
      </c>
      <c r="G36" s="62"/>
      <c r="H36" s="59"/>
      <c r="I36" s="59"/>
      <c r="J36" s="60">
        <v>5.54</v>
      </c>
      <c r="K36" s="61">
        <f t="shared" si="0"/>
        <v>0</v>
      </c>
    </row>
    <row r="37" spans="1:87" s="5" customFormat="1" ht="21" customHeight="1" x14ac:dyDescent="0.25">
      <c r="A37" s="55" t="s">
        <v>8</v>
      </c>
      <c r="B37" s="56" t="s">
        <v>8</v>
      </c>
      <c r="C37" s="57">
        <v>4718870900110</v>
      </c>
      <c r="D37" s="58" t="s">
        <v>73</v>
      </c>
      <c r="E37" s="59" t="s">
        <v>182</v>
      </c>
      <c r="F37" s="68" t="s">
        <v>43</v>
      </c>
      <c r="G37" s="59"/>
      <c r="H37" s="59"/>
      <c r="I37" s="59"/>
      <c r="J37" s="60">
        <v>20.059999999999999</v>
      </c>
      <c r="K37" s="61">
        <f t="shared" si="0"/>
        <v>0</v>
      </c>
    </row>
    <row r="38" spans="1:87" s="5" customFormat="1" ht="21" customHeight="1" x14ac:dyDescent="0.25">
      <c r="A38" s="55">
        <v>44965</v>
      </c>
      <c r="B38" s="56">
        <v>44965</v>
      </c>
      <c r="C38" s="57" t="s">
        <v>588</v>
      </c>
      <c r="D38" s="58" t="s">
        <v>587</v>
      </c>
      <c r="E38" s="59" t="s">
        <v>173</v>
      </c>
      <c r="F38" s="68" t="s">
        <v>43</v>
      </c>
      <c r="G38" s="59"/>
      <c r="H38" s="59"/>
      <c r="I38" s="59"/>
      <c r="J38" s="60">
        <v>29.5</v>
      </c>
      <c r="K38" s="61">
        <f t="shared" si="0"/>
        <v>0</v>
      </c>
    </row>
    <row r="39" spans="1:87" s="5" customFormat="1" ht="21" customHeight="1" x14ac:dyDescent="0.25">
      <c r="A39" s="55">
        <v>42955</v>
      </c>
      <c r="B39" s="56">
        <v>42955</v>
      </c>
      <c r="C39" s="57">
        <v>7702213616100</v>
      </c>
      <c r="D39" s="58" t="s">
        <v>23</v>
      </c>
      <c r="E39" s="59" t="s">
        <v>173</v>
      </c>
      <c r="F39" s="68" t="s">
        <v>43</v>
      </c>
      <c r="G39" s="59"/>
      <c r="H39" s="59"/>
      <c r="I39" s="59"/>
      <c r="J39" s="60">
        <v>25.02</v>
      </c>
      <c r="K39" s="61">
        <f t="shared" si="0"/>
        <v>0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</row>
    <row r="40" spans="1:87" s="5" customFormat="1" ht="21" customHeight="1" x14ac:dyDescent="0.25">
      <c r="A40" s="55" t="s">
        <v>56</v>
      </c>
      <c r="B40" s="56" t="s">
        <v>56</v>
      </c>
      <c r="C40" s="57">
        <v>7702098012981</v>
      </c>
      <c r="D40" s="58" t="s">
        <v>72</v>
      </c>
      <c r="E40" s="59" t="s">
        <v>173</v>
      </c>
      <c r="F40" s="68" t="s">
        <v>43</v>
      </c>
      <c r="G40" s="59"/>
      <c r="H40" s="59"/>
      <c r="I40" s="59"/>
      <c r="J40" s="60">
        <v>29.5</v>
      </c>
      <c r="K40" s="61">
        <f t="shared" si="0"/>
        <v>0</v>
      </c>
    </row>
    <row r="41" spans="1:87" s="5" customFormat="1" ht="21" customHeight="1" x14ac:dyDescent="0.25">
      <c r="A41" s="55" t="s">
        <v>411</v>
      </c>
      <c r="B41" s="56" t="s">
        <v>411</v>
      </c>
      <c r="C41" s="57" t="s">
        <v>412</v>
      </c>
      <c r="D41" s="58" t="s">
        <v>424</v>
      </c>
      <c r="E41" s="59" t="s">
        <v>169</v>
      </c>
      <c r="F41" s="68" t="s">
        <v>43</v>
      </c>
      <c r="G41" s="59"/>
      <c r="H41" s="59"/>
      <c r="I41" s="59"/>
      <c r="J41" s="60">
        <v>3304</v>
      </c>
      <c r="K41" s="61">
        <f t="shared" si="0"/>
        <v>0</v>
      </c>
    </row>
    <row r="42" spans="1:87" s="5" customFormat="1" ht="21" customHeight="1" x14ac:dyDescent="0.25">
      <c r="A42" s="55" t="s">
        <v>674</v>
      </c>
      <c r="B42" s="56" t="s">
        <v>674</v>
      </c>
      <c r="C42" s="57">
        <v>748325000038</v>
      </c>
      <c r="D42" s="58" t="s">
        <v>20</v>
      </c>
      <c r="E42" s="59" t="s">
        <v>166</v>
      </c>
      <c r="F42" s="68" t="s">
        <v>26</v>
      </c>
      <c r="G42" s="59"/>
      <c r="H42" s="59"/>
      <c r="I42" s="59"/>
      <c r="J42" s="60">
        <v>277.82</v>
      </c>
      <c r="K42" s="61">
        <f t="shared" si="0"/>
        <v>0</v>
      </c>
    </row>
    <row r="43" spans="1:87" s="5" customFormat="1" ht="21" customHeight="1" x14ac:dyDescent="0.25">
      <c r="A43" s="55" t="s">
        <v>460</v>
      </c>
      <c r="B43" s="56" t="s">
        <v>460</v>
      </c>
      <c r="C43" s="57" t="s">
        <v>471</v>
      </c>
      <c r="D43" s="58" t="s">
        <v>461</v>
      </c>
      <c r="E43" s="59" t="s">
        <v>342</v>
      </c>
      <c r="F43" s="68" t="s">
        <v>43</v>
      </c>
      <c r="G43" s="59"/>
      <c r="H43" s="59"/>
      <c r="I43" s="59"/>
      <c r="J43" s="60">
        <v>1119.99</v>
      </c>
      <c r="K43" s="61">
        <f t="shared" si="0"/>
        <v>0</v>
      </c>
    </row>
    <row r="44" spans="1:87" s="5" customFormat="1" ht="21" customHeight="1" x14ac:dyDescent="0.25">
      <c r="A44" s="55" t="s">
        <v>460</v>
      </c>
      <c r="B44" s="56" t="s">
        <v>462</v>
      </c>
      <c r="C44" s="57" t="s">
        <v>471</v>
      </c>
      <c r="D44" s="58" t="s">
        <v>463</v>
      </c>
      <c r="E44" s="59" t="s">
        <v>464</v>
      </c>
      <c r="F44" s="68" t="s">
        <v>43</v>
      </c>
      <c r="G44" s="59"/>
      <c r="H44" s="59"/>
      <c r="I44" s="59"/>
      <c r="J44" s="60">
        <v>2553.6</v>
      </c>
      <c r="K44" s="61">
        <f t="shared" si="0"/>
        <v>0</v>
      </c>
    </row>
    <row r="45" spans="1:87" s="5" customFormat="1" ht="21.75" customHeight="1" x14ac:dyDescent="0.25">
      <c r="A45" s="55" t="s">
        <v>100</v>
      </c>
      <c r="B45" s="56" t="s">
        <v>100</v>
      </c>
      <c r="C45" s="57" t="s">
        <v>101</v>
      </c>
      <c r="D45" s="58" t="s">
        <v>114</v>
      </c>
      <c r="E45" s="59" t="s">
        <v>169</v>
      </c>
      <c r="F45" s="68" t="s">
        <v>3</v>
      </c>
      <c r="G45" s="59"/>
      <c r="H45" s="59"/>
      <c r="I45" s="59"/>
      <c r="J45" s="60">
        <v>1200</v>
      </c>
      <c r="K45" s="61">
        <f t="shared" si="0"/>
        <v>0</v>
      </c>
    </row>
    <row r="46" spans="1:87" s="5" customFormat="1" ht="21.75" customHeight="1" x14ac:dyDescent="0.25">
      <c r="A46" s="55">
        <v>43077</v>
      </c>
      <c r="B46" s="56">
        <v>43077</v>
      </c>
      <c r="C46" s="57">
        <v>7467947940272</v>
      </c>
      <c r="D46" s="58" t="s">
        <v>71</v>
      </c>
      <c r="E46" s="59" t="s">
        <v>169</v>
      </c>
      <c r="F46" s="68" t="s">
        <v>43</v>
      </c>
      <c r="G46" s="59"/>
      <c r="H46" s="59"/>
      <c r="I46" s="59"/>
      <c r="J46" s="60">
        <v>154.35</v>
      </c>
      <c r="K46" s="61">
        <f t="shared" si="0"/>
        <v>0</v>
      </c>
    </row>
    <row r="47" spans="1:87" s="5" customFormat="1" ht="21.75" customHeight="1" x14ac:dyDescent="0.25">
      <c r="A47" s="55" t="s">
        <v>444</v>
      </c>
      <c r="B47" s="56" t="s">
        <v>444</v>
      </c>
      <c r="C47" s="57" t="s">
        <v>445</v>
      </c>
      <c r="D47" s="58" t="s">
        <v>425</v>
      </c>
      <c r="E47" s="59" t="s">
        <v>447</v>
      </c>
      <c r="F47" s="68" t="s">
        <v>43</v>
      </c>
      <c r="G47" s="59"/>
      <c r="H47" s="59"/>
      <c r="I47" s="59"/>
      <c r="J47" s="60">
        <v>1239</v>
      </c>
      <c r="K47" s="61">
        <f t="shared" si="0"/>
        <v>0</v>
      </c>
    </row>
    <row r="48" spans="1:87" s="5" customFormat="1" ht="21.75" customHeight="1" x14ac:dyDescent="0.25">
      <c r="A48" s="55" t="s">
        <v>444</v>
      </c>
      <c r="B48" s="56" t="s">
        <v>444</v>
      </c>
      <c r="C48" s="57" t="s">
        <v>446</v>
      </c>
      <c r="D48" s="58" t="s">
        <v>426</v>
      </c>
      <c r="E48" s="59" t="s">
        <v>447</v>
      </c>
      <c r="F48" s="68" t="s">
        <v>43</v>
      </c>
      <c r="G48" s="59"/>
      <c r="H48" s="59"/>
      <c r="I48" s="59"/>
      <c r="J48" s="60">
        <v>1239</v>
      </c>
      <c r="K48" s="61">
        <f t="shared" si="0"/>
        <v>0</v>
      </c>
    </row>
    <row r="49" spans="1:87" s="5" customFormat="1" ht="21.75" customHeight="1" x14ac:dyDescent="0.25">
      <c r="A49" s="55" t="s">
        <v>524</v>
      </c>
      <c r="B49" s="56" t="s">
        <v>524</v>
      </c>
      <c r="C49" s="57" t="s">
        <v>525</v>
      </c>
      <c r="D49" s="58" t="s">
        <v>526</v>
      </c>
      <c r="E49" s="59" t="s">
        <v>447</v>
      </c>
      <c r="F49" s="68" t="s">
        <v>3</v>
      </c>
      <c r="G49" s="59"/>
      <c r="H49" s="59"/>
      <c r="I49" s="59"/>
      <c r="J49" s="60">
        <v>1888</v>
      </c>
      <c r="K49" s="61">
        <f t="shared" si="0"/>
        <v>0</v>
      </c>
    </row>
    <row r="50" spans="1:87" s="4" customFormat="1" ht="21.75" customHeight="1" x14ac:dyDescent="0.25">
      <c r="A50" s="55">
        <v>44631</v>
      </c>
      <c r="B50" s="56">
        <v>44631</v>
      </c>
      <c r="C50" s="57" t="s">
        <v>36</v>
      </c>
      <c r="D50" s="58" t="s">
        <v>419</v>
      </c>
      <c r="E50" s="59" t="s">
        <v>400</v>
      </c>
      <c r="F50" s="68" t="s">
        <v>43</v>
      </c>
      <c r="G50" s="59"/>
      <c r="H50" s="59"/>
      <c r="I50" s="59"/>
      <c r="J50" s="60">
        <v>177</v>
      </c>
      <c r="K50" s="61">
        <f t="shared" si="0"/>
        <v>0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</row>
    <row r="51" spans="1:87" s="4" customFormat="1" ht="21.75" customHeight="1" x14ac:dyDescent="0.25">
      <c r="A51" s="55" t="s">
        <v>585</v>
      </c>
      <c r="B51" s="56">
        <v>45084</v>
      </c>
      <c r="C51" s="57" t="s">
        <v>569</v>
      </c>
      <c r="D51" s="58" t="s">
        <v>537</v>
      </c>
      <c r="E51" s="59" t="s">
        <v>187</v>
      </c>
      <c r="F51" s="68" t="s">
        <v>43</v>
      </c>
      <c r="G51" s="59"/>
      <c r="H51" s="59"/>
      <c r="I51" s="59"/>
      <c r="J51" s="60">
        <v>123.9</v>
      </c>
      <c r="K51" s="61">
        <f t="shared" si="0"/>
        <v>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</row>
    <row r="52" spans="1:87" s="4" customFormat="1" ht="21.75" customHeight="1" x14ac:dyDescent="0.25">
      <c r="A52" s="55" t="s">
        <v>473</v>
      </c>
      <c r="B52" s="56" t="s">
        <v>473</v>
      </c>
      <c r="C52" s="57" t="s">
        <v>279</v>
      </c>
      <c r="D52" s="58" t="s">
        <v>280</v>
      </c>
      <c r="E52" s="59" t="s">
        <v>400</v>
      </c>
      <c r="F52" s="68" t="s">
        <v>43</v>
      </c>
      <c r="G52" s="59"/>
      <c r="H52" s="59"/>
      <c r="I52" s="59"/>
      <c r="J52" s="60">
        <v>64.900000000000006</v>
      </c>
      <c r="K52" s="61">
        <f t="shared" si="0"/>
        <v>0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</row>
    <row r="53" spans="1:87" s="4" customFormat="1" ht="21.75" customHeight="1" x14ac:dyDescent="0.25">
      <c r="A53" s="55">
        <v>45147</v>
      </c>
      <c r="B53" s="55">
        <v>45147</v>
      </c>
      <c r="C53" s="57" t="s">
        <v>506</v>
      </c>
      <c r="D53" s="58" t="s">
        <v>496</v>
      </c>
      <c r="E53" s="59" t="s">
        <v>400</v>
      </c>
      <c r="F53" s="68" t="s">
        <v>43</v>
      </c>
      <c r="G53" s="59"/>
      <c r="H53" s="59"/>
      <c r="I53" s="59"/>
      <c r="J53" s="60">
        <v>116.35</v>
      </c>
      <c r="K53" s="61">
        <f t="shared" si="0"/>
        <v>0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</row>
    <row r="54" spans="1:87" s="4" customFormat="1" ht="21.75" customHeight="1" x14ac:dyDescent="0.25">
      <c r="A54" s="55">
        <v>45147</v>
      </c>
      <c r="B54" s="55">
        <v>45147</v>
      </c>
      <c r="C54" s="57" t="s">
        <v>507</v>
      </c>
      <c r="D54" s="58" t="s">
        <v>497</v>
      </c>
      <c r="E54" s="59" t="s">
        <v>400</v>
      </c>
      <c r="F54" s="68" t="s">
        <v>43</v>
      </c>
      <c r="G54" s="59"/>
      <c r="H54" s="59"/>
      <c r="I54" s="59"/>
      <c r="J54" s="60">
        <v>161.6</v>
      </c>
      <c r="K54" s="61">
        <f t="shared" si="0"/>
        <v>0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</row>
    <row r="55" spans="1:87" s="4" customFormat="1" ht="21.75" customHeight="1" x14ac:dyDescent="0.25">
      <c r="A55" s="55">
        <v>45147</v>
      </c>
      <c r="B55" s="55">
        <v>45147</v>
      </c>
      <c r="C55" s="57" t="s">
        <v>508</v>
      </c>
      <c r="D55" s="58" t="s">
        <v>498</v>
      </c>
      <c r="E55" s="59" t="s">
        <v>400</v>
      </c>
      <c r="F55" s="68" t="s">
        <v>43</v>
      </c>
      <c r="G55" s="59"/>
      <c r="H55" s="59"/>
      <c r="I55" s="59"/>
      <c r="J55" s="60">
        <v>222.66</v>
      </c>
      <c r="K55" s="61">
        <f t="shared" si="0"/>
        <v>0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</row>
    <row r="56" spans="1:87" s="4" customFormat="1" ht="21.75" customHeight="1" x14ac:dyDescent="0.25">
      <c r="A56" s="55" t="s">
        <v>657</v>
      </c>
      <c r="B56" s="55" t="s">
        <v>657</v>
      </c>
      <c r="C56" s="57" t="s">
        <v>509</v>
      </c>
      <c r="D56" s="58" t="s">
        <v>499</v>
      </c>
      <c r="E56" s="59" t="s">
        <v>400</v>
      </c>
      <c r="F56" s="68" t="s">
        <v>43</v>
      </c>
      <c r="G56" s="59"/>
      <c r="H56" s="59"/>
      <c r="I56" s="59"/>
      <c r="J56" s="60">
        <v>808.3</v>
      </c>
      <c r="K56" s="61">
        <f t="shared" si="0"/>
        <v>0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</row>
    <row r="57" spans="1:87" s="5" customFormat="1" ht="21.75" customHeight="1" x14ac:dyDescent="0.25">
      <c r="A57" s="55" t="s">
        <v>452</v>
      </c>
      <c r="B57" s="56" t="s">
        <v>452</v>
      </c>
      <c r="C57" s="57" t="s">
        <v>453</v>
      </c>
      <c r="D57" s="58" t="s">
        <v>429</v>
      </c>
      <c r="E57" s="59" t="s">
        <v>188</v>
      </c>
      <c r="F57" s="68" t="s">
        <v>43</v>
      </c>
      <c r="G57" s="59"/>
      <c r="H57" s="59"/>
      <c r="I57" s="59"/>
      <c r="J57" s="60">
        <v>2324.6</v>
      </c>
      <c r="K57" s="61">
        <f t="shared" si="0"/>
        <v>0</v>
      </c>
    </row>
    <row r="58" spans="1:87" s="5" customFormat="1" ht="21.75" customHeight="1" x14ac:dyDescent="0.25">
      <c r="A58" s="55" t="s">
        <v>452</v>
      </c>
      <c r="B58" s="56" t="s">
        <v>452</v>
      </c>
      <c r="C58" s="57" t="s">
        <v>455</v>
      </c>
      <c r="D58" s="58" t="s">
        <v>454</v>
      </c>
      <c r="E58" s="59" t="s">
        <v>188</v>
      </c>
      <c r="F58" s="68" t="s">
        <v>43</v>
      </c>
      <c r="G58" s="59"/>
      <c r="H58" s="59"/>
      <c r="I58" s="59"/>
      <c r="J58" s="60">
        <v>1935</v>
      </c>
      <c r="K58" s="61">
        <f t="shared" si="0"/>
        <v>0</v>
      </c>
    </row>
    <row r="59" spans="1:87" s="5" customFormat="1" ht="21.75" customHeight="1" x14ac:dyDescent="0.25">
      <c r="A59" s="55" t="s">
        <v>452</v>
      </c>
      <c r="B59" s="56" t="s">
        <v>452</v>
      </c>
      <c r="C59" s="57" t="s">
        <v>456</v>
      </c>
      <c r="D59" s="58" t="s">
        <v>458</v>
      </c>
      <c r="E59" s="59" t="s">
        <v>188</v>
      </c>
      <c r="F59" s="68" t="s">
        <v>43</v>
      </c>
      <c r="G59" s="59"/>
      <c r="H59" s="59"/>
      <c r="I59" s="59"/>
      <c r="J59" s="60">
        <v>1935</v>
      </c>
      <c r="K59" s="61">
        <f t="shared" si="0"/>
        <v>0</v>
      </c>
    </row>
    <row r="60" spans="1:87" s="5" customFormat="1" ht="21.75" customHeight="1" x14ac:dyDescent="0.25">
      <c r="A60" s="55" t="s">
        <v>452</v>
      </c>
      <c r="B60" s="56" t="s">
        <v>452</v>
      </c>
      <c r="C60" s="57" t="s">
        <v>457</v>
      </c>
      <c r="D60" s="58" t="s">
        <v>459</v>
      </c>
      <c r="E60" s="59" t="s">
        <v>188</v>
      </c>
      <c r="F60" s="68" t="s">
        <v>43</v>
      </c>
      <c r="G60" s="59"/>
      <c r="H60" s="59"/>
      <c r="I60" s="59"/>
      <c r="J60" s="60">
        <v>1935</v>
      </c>
      <c r="K60" s="61">
        <f t="shared" si="0"/>
        <v>0</v>
      </c>
    </row>
    <row r="61" spans="1:87" s="5" customFormat="1" ht="21.75" customHeight="1" x14ac:dyDescent="0.25">
      <c r="A61" s="55">
        <v>44292</v>
      </c>
      <c r="B61" s="56">
        <v>44292</v>
      </c>
      <c r="C61" s="57">
        <v>88711103192</v>
      </c>
      <c r="D61" s="58" t="s">
        <v>374</v>
      </c>
      <c r="E61" s="59" t="s">
        <v>188</v>
      </c>
      <c r="F61" s="68" t="s">
        <v>43</v>
      </c>
      <c r="G61" s="59"/>
      <c r="H61" s="59"/>
      <c r="I61" s="59"/>
      <c r="J61" s="60">
        <v>5600</v>
      </c>
      <c r="K61" s="61">
        <f t="shared" si="0"/>
        <v>0</v>
      </c>
    </row>
    <row r="62" spans="1:87" s="5" customFormat="1" ht="21.75" customHeight="1" x14ac:dyDescent="0.25">
      <c r="A62" s="55">
        <v>44812</v>
      </c>
      <c r="B62" s="56">
        <v>44812</v>
      </c>
      <c r="C62" s="57">
        <v>88711103192</v>
      </c>
      <c r="D62" s="58" t="s">
        <v>258</v>
      </c>
      <c r="E62" s="59" t="s">
        <v>188</v>
      </c>
      <c r="F62" s="68" t="s">
        <v>43</v>
      </c>
      <c r="G62" s="59"/>
      <c r="H62" s="59"/>
      <c r="I62" s="59"/>
      <c r="J62" s="60">
        <v>5600</v>
      </c>
      <c r="K62" s="61">
        <f t="shared" si="0"/>
        <v>0</v>
      </c>
    </row>
    <row r="63" spans="1:87" s="5" customFormat="1" ht="21.75" customHeight="1" x14ac:dyDescent="0.25">
      <c r="A63" s="55">
        <v>44292</v>
      </c>
      <c r="B63" s="56">
        <v>44292</v>
      </c>
      <c r="C63" s="57">
        <v>8871103193</v>
      </c>
      <c r="D63" s="58" t="s">
        <v>259</v>
      </c>
      <c r="E63" s="59" t="s">
        <v>188</v>
      </c>
      <c r="F63" s="68" t="s">
        <v>3</v>
      </c>
      <c r="G63" s="59"/>
      <c r="H63" s="59"/>
      <c r="I63" s="59"/>
      <c r="J63" s="60">
        <v>5600</v>
      </c>
      <c r="K63" s="61">
        <f t="shared" si="0"/>
        <v>0</v>
      </c>
    </row>
    <row r="64" spans="1:87" s="5" customFormat="1" ht="21.75" customHeight="1" x14ac:dyDescent="0.25">
      <c r="A64" s="55">
        <v>44292</v>
      </c>
      <c r="B64" s="56">
        <v>44292</v>
      </c>
      <c r="C64" s="57">
        <v>887111103192</v>
      </c>
      <c r="D64" s="58" t="s">
        <v>257</v>
      </c>
      <c r="E64" s="59" t="s">
        <v>188</v>
      </c>
      <c r="F64" s="68" t="s">
        <v>3</v>
      </c>
      <c r="G64" s="59"/>
      <c r="H64" s="59"/>
      <c r="I64" s="59"/>
      <c r="J64" s="60">
        <v>5600</v>
      </c>
      <c r="K64" s="61">
        <f t="shared" si="0"/>
        <v>0</v>
      </c>
    </row>
    <row r="65" spans="1:11" s="5" customFormat="1" ht="21.75" customHeight="1" x14ac:dyDescent="0.25">
      <c r="A65" s="55" t="s">
        <v>11</v>
      </c>
      <c r="B65" s="56" t="s">
        <v>11</v>
      </c>
      <c r="C65" s="57" t="s">
        <v>29</v>
      </c>
      <c r="D65" s="58" t="s">
        <v>24</v>
      </c>
      <c r="E65" s="59" t="s">
        <v>189</v>
      </c>
      <c r="F65" s="68" t="s">
        <v>43</v>
      </c>
      <c r="G65" s="59"/>
      <c r="H65" s="59"/>
      <c r="I65" s="59"/>
      <c r="J65" s="60">
        <v>586.79</v>
      </c>
      <c r="K65" s="61">
        <f t="shared" si="0"/>
        <v>0</v>
      </c>
    </row>
    <row r="66" spans="1:11" s="5" customFormat="1" ht="21.75" customHeight="1" x14ac:dyDescent="0.25">
      <c r="A66" s="55" t="s">
        <v>474</v>
      </c>
      <c r="B66" s="56" t="s">
        <v>474</v>
      </c>
      <c r="C66" s="57">
        <v>7703147047039</v>
      </c>
      <c r="D66" s="58" t="s">
        <v>70</v>
      </c>
      <c r="E66" s="59" t="s">
        <v>173</v>
      </c>
      <c r="F66" s="68" t="s">
        <v>43</v>
      </c>
      <c r="G66" s="59"/>
      <c r="H66" s="59"/>
      <c r="I66" s="59"/>
      <c r="J66" s="60">
        <v>200.7</v>
      </c>
      <c r="K66" s="61">
        <f t="shared" si="0"/>
        <v>0</v>
      </c>
    </row>
    <row r="67" spans="1:11" s="5" customFormat="1" ht="21.75" customHeight="1" x14ac:dyDescent="0.25">
      <c r="A67" s="55" t="s">
        <v>474</v>
      </c>
      <c r="B67" s="56" t="s">
        <v>474</v>
      </c>
      <c r="C67" s="57">
        <v>7410010319161</v>
      </c>
      <c r="D67" s="58" t="s">
        <v>69</v>
      </c>
      <c r="E67" s="59" t="s">
        <v>173</v>
      </c>
      <c r="F67" s="68" t="s">
        <v>43</v>
      </c>
      <c r="G67" s="59"/>
      <c r="H67" s="59"/>
      <c r="I67" s="59"/>
      <c r="J67" s="60">
        <v>49.15</v>
      </c>
      <c r="K67" s="61">
        <f t="shared" si="0"/>
        <v>0</v>
      </c>
    </row>
    <row r="68" spans="1:11" s="5" customFormat="1" ht="21.75" customHeight="1" x14ac:dyDescent="0.25">
      <c r="A68" s="55">
        <v>44988</v>
      </c>
      <c r="B68" s="56">
        <v>44988</v>
      </c>
      <c r="C68" s="57">
        <v>655535101403</v>
      </c>
      <c r="D68" s="58" t="s">
        <v>68</v>
      </c>
      <c r="E68" s="59" t="s">
        <v>193</v>
      </c>
      <c r="F68" s="68" t="s">
        <v>43</v>
      </c>
      <c r="G68" s="59"/>
      <c r="H68" s="59"/>
      <c r="I68" s="59"/>
      <c r="J68" s="60">
        <v>36</v>
      </c>
      <c r="K68" s="61">
        <f t="shared" si="0"/>
        <v>0</v>
      </c>
    </row>
    <row r="69" spans="1:11" s="5" customFormat="1" ht="21.75" customHeight="1" x14ac:dyDescent="0.25">
      <c r="A69" s="55">
        <v>45239</v>
      </c>
      <c r="B69" s="56">
        <v>45239</v>
      </c>
      <c r="C69" s="57" t="s">
        <v>610</v>
      </c>
      <c r="D69" s="58" t="s">
        <v>583</v>
      </c>
      <c r="E69" s="59" t="s">
        <v>193</v>
      </c>
      <c r="F69" s="68" t="s">
        <v>43</v>
      </c>
      <c r="G69" s="59"/>
      <c r="H69" s="59"/>
      <c r="I69" s="59"/>
      <c r="J69" s="60">
        <v>35.4</v>
      </c>
      <c r="K69" s="61">
        <f t="shared" si="0"/>
        <v>0</v>
      </c>
    </row>
    <row r="70" spans="1:11" s="5" customFormat="1" ht="21.75" customHeight="1" x14ac:dyDescent="0.25">
      <c r="A70" s="55">
        <v>44023</v>
      </c>
      <c r="B70" s="56">
        <v>44023</v>
      </c>
      <c r="C70" s="57" t="s">
        <v>35</v>
      </c>
      <c r="D70" s="58" t="s">
        <v>136</v>
      </c>
      <c r="E70" s="59" t="s">
        <v>192</v>
      </c>
      <c r="F70" s="68" t="s">
        <v>43</v>
      </c>
      <c r="G70" s="59"/>
      <c r="H70" s="59"/>
      <c r="I70" s="59"/>
      <c r="J70" s="60">
        <v>174.02</v>
      </c>
      <c r="K70" s="61">
        <f t="shared" si="0"/>
        <v>0</v>
      </c>
    </row>
    <row r="71" spans="1:11" s="5" customFormat="1" ht="21.75" customHeight="1" x14ac:dyDescent="0.25">
      <c r="A71" s="55" t="s">
        <v>135</v>
      </c>
      <c r="B71" s="56" t="s">
        <v>135</v>
      </c>
      <c r="C71" s="57" t="s">
        <v>133</v>
      </c>
      <c r="D71" s="58" t="s">
        <v>215</v>
      </c>
      <c r="E71" s="59" t="s">
        <v>206</v>
      </c>
      <c r="F71" s="68" t="s">
        <v>43</v>
      </c>
      <c r="G71" s="59"/>
      <c r="H71" s="59"/>
      <c r="I71" s="59"/>
      <c r="J71" s="60">
        <v>55</v>
      </c>
      <c r="K71" s="61">
        <f t="shared" si="0"/>
        <v>0</v>
      </c>
    </row>
    <row r="72" spans="1:11" s="5" customFormat="1" ht="21.75" customHeight="1" x14ac:dyDescent="0.25">
      <c r="A72" s="55">
        <v>43436</v>
      </c>
      <c r="B72" s="56">
        <v>43436</v>
      </c>
      <c r="C72" s="57">
        <v>6925410800559</v>
      </c>
      <c r="D72" s="58" t="s">
        <v>75</v>
      </c>
      <c r="E72" s="59" t="s">
        <v>182</v>
      </c>
      <c r="F72" s="62" t="s">
        <v>49</v>
      </c>
      <c r="G72" s="59"/>
      <c r="H72" s="59"/>
      <c r="I72" s="59"/>
      <c r="J72" s="60">
        <v>34.409999999999997</v>
      </c>
      <c r="K72" s="61">
        <f t="shared" si="0"/>
        <v>0</v>
      </c>
    </row>
    <row r="73" spans="1:11" s="5" customFormat="1" ht="21.75" customHeight="1" x14ac:dyDescent="0.25">
      <c r="A73" s="55">
        <v>43436</v>
      </c>
      <c r="B73" s="56">
        <v>43436</v>
      </c>
      <c r="C73" s="57">
        <v>6912341251338</v>
      </c>
      <c r="D73" s="58" t="s">
        <v>160</v>
      </c>
      <c r="E73" s="59" t="s">
        <v>167</v>
      </c>
      <c r="F73" s="68" t="s">
        <v>49</v>
      </c>
      <c r="G73" s="59"/>
      <c r="H73" s="59"/>
      <c r="I73" s="59"/>
      <c r="J73" s="60">
        <v>12.29</v>
      </c>
      <c r="K73" s="61">
        <f t="shared" si="0"/>
        <v>0</v>
      </c>
    </row>
    <row r="74" spans="1:11" s="5" customFormat="1" ht="21.75" customHeight="1" x14ac:dyDescent="0.25">
      <c r="A74" s="55">
        <v>45210</v>
      </c>
      <c r="B74" s="56">
        <v>45210</v>
      </c>
      <c r="C74" s="57">
        <v>35406036353</v>
      </c>
      <c r="D74" s="58" t="s">
        <v>271</v>
      </c>
      <c r="E74" s="59" t="s">
        <v>398</v>
      </c>
      <c r="F74" s="68" t="s">
        <v>43</v>
      </c>
      <c r="G74" s="59"/>
      <c r="H74" s="59"/>
      <c r="I74" s="59"/>
      <c r="J74" s="60">
        <v>548.70000000000005</v>
      </c>
      <c r="K74" s="61">
        <f t="shared" si="0"/>
        <v>0</v>
      </c>
    </row>
    <row r="75" spans="1:11" s="5" customFormat="1" ht="21.75" customHeight="1" x14ac:dyDescent="0.25">
      <c r="A75" s="55" t="s">
        <v>674</v>
      </c>
      <c r="B75" s="56" t="s">
        <v>674</v>
      </c>
      <c r="C75" s="57" t="s">
        <v>542</v>
      </c>
      <c r="D75" s="58" t="s">
        <v>627</v>
      </c>
      <c r="E75" s="59" t="s">
        <v>398</v>
      </c>
      <c r="F75" s="68" t="s">
        <v>43</v>
      </c>
      <c r="G75" s="59"/>
      <c r="H75" s="59"/>
      <c r="I75" s="59"/>
      <c r="J75" s="60">
        <v>41.3</v>
      </c>
      <c r="K75" s="61">
        <f t="shared" si="0"/>
        <v>0</v>
      </c>
    </row>
    <row r="76" spans="1:11" s="5" customFormat="1" ht="21.75" customHeight="1" x14ac:dyDescent="0.25">
      <c r="A76" s="55">
        <v>45089</v>
      </c>
      <c r="B76" s="56">
        <v>45089</v>
      </c>
      <c r="C76" s="57" t="s">
        <v>626</v>
      </c>
      <c r="D76" s="58" t="s">
        <v>628</v>
      </c>
      <c r="E76" s="59" t="s">
        <v>398</v>
      </c>
      <c r="F76" s="68" t="s">
        <v>43</v>
      </c>
      <c r="G76" s="59"/>
      <c r="H76" s="59"/>
      <c r="I76" s="59"/>
      <c r="J76" s="60">
        <v>37.36</v>
      </c>
      <c r="K76" s="61">
        <f t="shared" si="0"/>
        <v>0</v>
      </c>
    </row>
    <row r="77" spans="1:11" s="5" customFormat="1" ht="21.75" customHeight="1" x14ac:dyDescent="0.25">
      <c r="A77" s="55">
        <v>45239</v>
      </c>
      <c r="B77" s="56">
        <v>45239</v>
      </c>
      <c r="C77" s="57">
        <v>9556091111022</v>
      </c>
      <c r="D77" s="58" t="s">
        <v>253</v>
      </c>
      <c r="E77" s="59" t="s">
        <v>185</v>
      </c>
      <c r="F77" s="68" t="s">
        <v>43</v>
      </c>
      <c r="G77" s="59"/>
      <c r="H77" s="59"/>
      <c r="I77" s="59"/>
      <c r="J77" s="60">
        <v>57.95</v>
      </c>
      <c r="K77" s="61">
        <f t="shared" si="0"/>
        <v>0</v>
      </c>
    </row>
    <row r="78" spans="1:11" s="5" customFormat="1" ht="21.75" customHeight="1" x14ac:dyDescent="0.25">
      <c r="A78" s="55">
        <v>44988</v>
      </c>
      <c r="B78" s="56">
        <v>44988</v>
      </c>
      <c r="C78" s="57">
        <v>6953070996770</v>
      </c>
      <c r="D78" s="58" t="s">
        <v>219</v>
      </c>
      <c r="E78" s="59" t="s">
        <v>185</v>
      </c>
      <c r="F78" s="68" t="s">
        <v>43</v>
      </c>
      <c r="G78" s="59"/>
      <c r="H78" s="59"/>
      <c r="I78" s="59"/>
      <c r="J78" s="60">
        <v>64.459999999999994</v>
      </c>
      <c r="K78" s="61">
        <f t="shared" si="0"/>
        <v>0</v>
      </c>
    </row>
    <row r="79" spans="1:11" s="5" customFormat="1" ht="21.75" customHeight="1" x14ac:dyDescent="0.25">
      <c r="A79" s="55" t="s">
        <v>644</v>
      </c>
      <c r="B79" s="56" t="s">
        <v>644</v>
      </c>
      <c r="C79" s="57" t="s">
        <v>556</v>
      </c>
      <c r="D79" s="58" t="s">
        <v>488</v>
      </c>
      <c r="E79" s="59" t="s">
        <v>169</v>
      </c>
      <c r="F79" s="68" t="s">
        <v>238</v>
      </c>
      <c r="G79" s="59"/>
      <c r="H79" s="59"/>
      <c r="I79" s="59"/>
      <c r="J79" s="60">
        <v>112.1</v>
      </c>
      <c r="K79" s="61">
        <f t="shared" si="0"/>
        <v>0</v>
      </c>
    </row>
    <row r="80" spans="1:11" s="5" customFormat="1" ht="21.75" customHeight="1" x14ac:dyDescent="0.25">
      <c r="A80" s="55" t="s">
        <v>415</v>
      </c>
      <c r="B80" s="56" t="s">
        <v>415</v>
      </c>
      <c r="C80" s="57" t="s">
        <v>416</v>
      </c>
      <c r="D80" s="58" t="s">
        <v>417</v>
      </c>
      <c r="E80" s="59" t="s">
        <v>449</v>
      </c>
      <c r="F80" s="68" t="s">
        <v>43</v>
      </c>
      <c r="G80" s="59"/>
      <c r="H80" s="59"/>
      <c r="I80" s="59"/>
      <c r="J80" s="60">
        <v>2183</v>
      </c>
      <c r="K80" s="61">
        <f t="shared" si="0"/>
        <v>0</v>
      </c>
    </row>
    <row r="81" spans="1:24" s="5" customFormat="1" ht="21.75" customHeight="1" x14ac:dyDescent="0.25">
      <c r="A81" s="55">
        <v>45174</v>
      </c>
      <c r="B81" s="55">
        <v>45174</v>
      </c>
      <c r="C81" s="57">
        <v>7453015132250</v>
      </c>
      <c r="D81" s="58" t="s">
        <v>409</v>
      </c>
      <c r="E81" s="59" t="s">
        <v>448</v>
      </c>
      <c r="F81" s="68" t="s">
        <v>47</v>
      </c>
      <c r="G81" s="59"/>
      <c r="H81" s="59"/>
      <c r="I81" s="59"/>
      <c r="J81" s="60">
        <v>363.52</v>
      </c>
      <c r="K81" s="61">
        <f t="shared" si="0"/>
        <v>0</v>
      </c>
    </row>
    <row r="82" spans="1:24" s="5" customFormat="1" ht="21.75" customHeight="1" x14ac:dyDescent="0.25">
      <c r="A82" s="55">
        <v>45147</v>
      </c>
      <c r="B82" s="55">
        <v>45147</v>
      </c>
      <c r="C82" s="57">
        <v>6934624431145</v>
      </c>
      <c r="D82" s="58" t="s">
        <v>408</v>
      </c>
      <c r="E82" s="59" t="s">
        <v>448</v>
      </c>
      <c r="F82" s="68" t="s">
        <v>47</v>
      </c>
      <c r="G82" s="59"/>
      <c r="H82" s="59"/>
      <c r="I82" s="59"/>
      <c r="J82" s="60">
        <v>406.33</v>
      </c>
      <c r="K82" s="61">
        <f t="shared" si="0"/>
        <v>0</v>
      </c>
    </row>
    <row r="83" spans="1:24" s="5" customFormat="1" ht="21.75" customHeight="1" x14ac:dyDescent="0.25">
      <c r="A83" s="55">
        <v>43781</v>
      </c>
      <c r="B83" s="56">
        <v>43781</v>
      </c>
      <c r="C83" s="57">
        <v>7462853700446</v>
      </c>
      <c r="D83" s="58" t="s">
        <v>64</v>
      </c>
      <c r="E83" s="59" t="s">
        <v>169</v>
      </c>
      <c r="F83" s="68" t="s">
        <v>43</v>
      </c>
      <c r="G83" s="59"/>
      <c r="H83" s="59"/>
      <c r="I83" s="59"/>
      <c r="J83" s="60">
        <v>354</v>
      </c>
      <c r="K83" s="61">
        <f t="shared" si="0"/>
        <v>0</v>
      </c>
    </row>
    <row r="84" spans="1:24" s="5" customFormat="1" ht="21.75" customHeight="1" x14ac:dyDescent="0.25">
      <c r="A84" s="55" t="s">
        <v>263</v>
      </c>
      <c r="B84" s="56" t="s">
        <v>263</v>
      </c>
      <c r="C84" s="57" t="s">
        <v>322</v>
      </c>
      <c r="D84" s="58" t="s">
        <v>299</v>
      </c>
      <c r="E84" s="59" t="s">
        <v>319</v>
      </c>
      <c r="F84" s="68" t="s">
        <v>43</v>
      </c>
      <c r="G84" s="59"/>
      <c r="H84" s="59"/>
      <c r="I84" s="59"/>
      <c r="J84" s="60">
        <v>188.8</v>
      </c>
      <c r="K84" s="61">
        <f t="shared" si="0"/>
        <v>0</v>
      </c>
    </row>
    <row r="85" spans="1:24" s="5" customFormat="1" ht="21.75" customHeight="1" x14ac:dyDescent="0.25">
      <c r="A85" s="55" t="s">
        <v>263</v>
      </c>
      <c r="B85" s="56" t="s">
        <v>263</v>
      </c>
      <c r="C85" s="57" t="s">
        <v>323</v>
      </c>
      <c r="D85" s="58" t="s">
        <v>301</v>
      </c>
      <c r="E85" s="59" t="s">
        <v>227</v>
      </c>
      <c r="F85" s="68" t="s">
        <v>43</v>
      </c>
      <c r="G85" s="59"/>
      <c r="H85" s="59"/>
      <c r="I85" s="59"/>
      <c r="J85" s="60">
        <v>224.2</v>
      </c>
      <c r="K85" s="61">
        <f t="shared" si="0"/>
        <v>0</v>
      </c>
    </row>
    <row r="86" spans="1:24" s="5" customFormat="1" ht="21.75" customHeight="1" x14ac:dyDescent="0.25">
      <c r="A86" s="55" t="s">
        <v>263</v>
      </c>
      <c r="B86" s="56" t="s">
        <v>263</v>
      </c>
      <c r="C86" s="57" t="s">
        <v>324</v>
      </c>
      <c r="D86" s="58" t="s">
        <v>302</v>
      </c>
      <c r="E86" s="59" t="s">
        <v>227</v>
      </c>
      <c r="F86" s="68" t="s">
        <v>43</v>
      </c>
      <c r="G86" s="59"/>
      <c r="H86" s="59"/>
      <c r="I86" s="59"/>
      <c r="J86" s="60">
        <v>199.89</v>
      </c>
      <c r="K86" s="61">
        <f t="shared" si="0"/>
        <v>0</v>
      </c>
    </row>
    <row r="87" spans="1:24" s="5" customFormat="1" ht="21.75" customHeight="1" x14ac:dyDescent="0.25">
      <c r="A87" s="55" t="s">
        <v>263</v>
      </c>
      <c r="B87" s="56" t="s">
        <v>263</v>
      </c>
      <c r="C87" s="57" t="s">
        <v>325</v>
      </c>
      <c r="D87" s="58" t="s">
        <v>300</v>
      </c>
      <c r="E87" s="59" t="s">
        <v>227</v>
      </c>
      <c r="F87" s="68" t="s">
        <v>43</v>
      </c>
      <c r="G87" s="59"/>
      <c r="H87" s="59"/>
      <c r="I87" s="59"/>
      <c r="J87" s="60">
        <v>259.58</v>
      </c>
      <c r="K87" s="61">
        <f t="shared" si="0"/>
        <v>0</v>
      </c>
    </row>
    <row r="88" spans="1:24" s="5" customFormat="1" ht="21.75" customHeight="1" x14ac:dyDescent="0.25">
      <c r="A88" s="55" t="s">
        <v>263</v>
      </c>
      <c r="B88" s="56" t="s">
        <v>263</v>
      </c>
      <c r="C88" s="57" t="s">
        <v>326</v>
      </c>
      <c r="D88" s="58" t="s">
        <v>298</v>
      </c>
      <c r="E88" s="59" t="s">
        <v>227</v>
      </c>
      <c r="F88" s="68" t="s">
        <v>43</v>
      </c>
      <c r="G88" s="59"/>
      <c r="H88" s="59"/>
      <c r="I88" s="59"/>
      <c r="J88" s="60">
        <v>265.5</v>
      </c>
      <c r="K88" s="61">
        <f t="shared" si="0"/>
        <v>0</v>
      </c>
    </row>
    <row r="89" spans="1:24" s="5" customFormat="1" ht="21.75" customHeight="1" x14ac:dyDescent="0.25">
      <c r="A89" s="55" t="s">
        <v>263</v>
      </c>
      <c r="B89" s="56" t="s">
        <v>263</v>
      </c>
      <c r="C89" s="57" t="s">
        <v>327</v>
      </c>
      <c r="D89" s="58" t="s">
        <v>297</v>
      </c>
      <c r="E89" s="59" t="s">
        <v>319</v>
      </c>
      <c r="F89" s="68" t="s">
        <v>43</v>
      </c>
      <c r="G89" s="59"/>
      <c r="H89" s="59"/>
      <c r="I89" s="59"/>
      <c r="J89" s="60">
        <v>407.1</v>
      </c>
      <c r="K89" s="61">
        <f t="shared" si="0"/>
        <v>0</v>
      </c>
    </row>
    <row r="90" spans="1:24" s="5" customFormat="1" ht="21.75" customHeight="1" x14ac:dyDescent="0.25">
      <c r="A90" s="55" t="s">
        <v>644</v>
      </c>
      <c r="B90" s="56" t="s">
        <v>644</v>
      </c>
      <c r="C90" s="57" t="s">
        <v>564</v>
      </c>
      <c r="D90" s="58" t="s">
        <v>489</v>
      </c>
      <c r="E90" s="59" t="s">
        <v>169</v>
      </c>
      <c r="F90" s="68" t="s">
        <v>238</v>
      </c>
      <c r="G90" s="59"/>
      <c r="H90" s="59"/>
      <c r="I90" s="59"/>
      <c r="J90" s="60">
        <v>377.6</v>
      </c>
      <c r="K90" s="61">
        <f t="shared" si="0"/>
        <v>0</v>
      </c>
    </row>
    <row r="91" spans="1:24" s="5" customFormat="1" ht="21.75" customHeight="1" x14ac:dyDescent="0.25">
      <c r="A91" s="55">
        <v>45265</v>
      </c>
      <c r="B91" s="56">
        <v>45265</v>
      </c>
      <c r="C91" s="57" t="s">
        <v>565</v>
      </c>
      <c r="D91" s="58" t="s">
        <v>493</v>
      </c>
      <c r="E91" s="59" t="s">
        <v>169</v>
      </c>
      <c r="F91" s="68" t="s">
        <v>47</v>
      </c>
      <c r="G91" s="59"/>
      <c r="H91" s="59"/>
      <c r="I91" s="59"/>
      <c r="J91" s="60">
        <v>88.5</v>
      </c>
      <c r="K91" s="61">
        <f t="shared" si="0"/>
        <v>0</v>
      </c>
    </row>
    <row r="92" spans="1:24" s="4" customFormat="1" ht="21.75" customHeight="1" x14ac:dyDescent="0.25">
      <c r="A92" s="63" t="s">
        <v>125</v>
      </c>
      <c r="B92" s="64" t="s">
        <v>125</v>
      </c>
      <c r="C92" s="65">
        <v>202000155003</v>
      </c>
      <c r="D92" s="66" t="s">
        <v>156</v>
      </c>
      <c r="E92" s="62" t="s">
        <v>169</v>
      </c>
      <c r="F92" s="62" t="s">
        <v>3</v>
      </c>
      <c r="G92" s="62"/>
      <c r="H92" s="62"/>
      <c r="I92" s="62"/>
      <c r="J92" s="67">
        <v>454.3</v>
      </c>
      <c r="K92" s="61">
        <f t="shared" si="0"/>
        <v>0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s="4" customFormat="1" ht="21.75" customHeight="1" x14ac:dyDescent="0.25">
      <c r="A93" s="63" t="s">
        <v>263</v>
      </c>
      <c r="B93" s="64" t="s">
        <v>263</v>
      </c>
      <c r="C93" s="65">
        <v>7806810251235</v>
      </c>
      <c r="D93" s="66" t="s">
        <v>303</v>
      </c>
      <c r="E93" s="62" t="s">
        <v>319</v>
      </c>
      <c r="F93" s="62" t="s">
        <v>43</v>
      </c>
      <c r="G93" s="62"/>
      <c r="H93" s="62"/>
      <c r="I93" s="62"/>
      <c r="J93" s="67">
        <v>525.1</v>
      </c>
      <c r="K93" s="61">
        <f t="shared" si="0"/>
        <v>0</v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s="4" customFormat="1" ht="21.75" customHeight="1" x14ac:dyDescent="0.25">
      <c r="A94" s="63" t="s">
        <v>263</v>
      </c>
      <c r="B94" s="64" t="s">
        <v>263</v>
      </c>
      <c r="C94" s="65" t="s">
        <v>339</v>
      </c>
      <c r="D94" s="66" t="s">
        <v>304</v>
      </c>
      <c r="E94" s="62" t="s">
        <v>319</v>
      </c>
      <c r="F94" s="62" t="s">
        <v>43</v>
      </c>
      <c r="G94" s="62"/>
      <c r="H94" s="62"/>
      <c r="I94" s="62"/>
      <c r="J94" s="67">
        <v>798.86</v>
      </c>
      <c r="K94" s="61">
        <f t="shared" si="0"/>
        <v>0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s="5" customFormat="1" ht="21.75" customHeight="1" x14ac:dyDescent="0.25">
      <c r="A95" s="55">
        <v>44023</v>
      </c>
      <c r="B95" s="56">
        <v>44023</v>
      </c>
      <c r="C95" s="57">
        <v>465007246308</v>
      </c>
      <c r="D95" s="58" t="s">
        <v>421</v>
      </c>
      <c r="E95" s="59" t="s">
        <v>174</v>
      </c>
      <c r="F95" s="68" t="s">
        <v>43</v>
      </c>
      <c r="G95" s="59"/>
      <c r="H95" s="59"/>
      <c r="I95" s="59"/>
      <c r="J95" s="60">
        <v>1652</v>
      </c>
      <c r="K95" s="61">
        <f t="shared" si="0"/>
        <v>0</v>
      </c>
    </row>
    <row r="96" spans="1:24" s="5" customFormat="1" ht="21.75" customHeight="1" x14ac:dyDescent="0.25">
      <c r="A96" s="55" t="s">
        <v>411</v>
      </c>
      <c r="B96" s="56" t="s">
        <v>411</v>
      </c>
      <c r="C96" s="57" t="s">
        <v>412</v>
      </c>
      <c r="D96" s="58" t="s">
        <v>413</v>
      </c>
      <c r="E96" s="59" t="s">
        <v>396</v>
      </c>
      <c r="F96" s="68" t="s">
        <v>43</v>
      </c>
      <c r="G96" s="59"/>
      <c r="H96" s="59"/>
      <c r="I96" s="59"/>
      <c r="J96" s="60">
        <v>3304</v>
      </c>
      <c r="K96" s="61">
        <f t="shared" si="0"/>
        <v>0</v>
      </c>
    </row>
    <row r="97" spans="1:87" s="5" customFormat="1" ht="21.75" customHeight="1" x14ac:dyDescent="0.25">
      <c r="A97" s="55" t="s">
        <v>221</v>
      </c>
      <c r="B97" s="56" t="s">
        <v>221</v>
      </c>
      <c r="C97" s="57">
        <v>7460822356022</v>
      </c>
      <c r="D97" s="58" t="s">
        <v>226</v>
      </c>
      <c r="E97" s="59" t="s">
        <v>227</v>
      </c>
      <c r="F97" s="68" t="s">
        <v>43</v>
      </c>
      <c r="G97" s="59"/>
      <c r="H97" s="59"/>
      <c r="I97" s="59"/>
      <c r="J97" s="60">
        <v>1239</v>
      </c>
      <c r="K97" s="61">
        <f t="shared" si="0"/>
        <v>0</v>
      </c>
    </row>
    <row r="98" spans="1:87" s="5" customFormat="1" ht="21.75" customHeight="1" x14ac:dyDescent="0.25">
      <c r="A98" s="55">
        <v>44965</v>
      </c>
      <c r="B98" s="56">
        <v>44965</v>
      </c>
      <c r="C98" s="57" t="s">
        <v>566</v>
      </c>
      <c r="D98" s="58" t="s">
        <v>495</v>
      </c>
      <c r="E98" s="59" t="s">
        <v>169</v>
      </c>
      <c r="F98" s="68" t="s">
        <v>43</v>
      </c>
      <c r="G98" s="59"/>
      <c r="H98" s="59"/>
      <c r="I98" s="59"/>
      <c r="J98" s="60">
        <v>64.900000000000006</v>
      </c>
      <c r="K98" s="61">
        <f t="shared" si="0"/>
        <v>0</v>
      </c>
    </row>
    <row r="99" spans="1:87" s="5" customFormat="1" ht="21.75" customHeight="1" x14ac:dyDescent="0.25">
      <c r="A99" s="55">
        <v>45147</v>
      </c>
      <c r="B99" s="56">
        <v>45147</v>
      </c>
      <c r="C99" s="57" t="s">
        <v>574</v>
      </c>
      <c r="D99" s="58" t="s">
        <v>504</v>
      </c>
      <c r="E99" s="59" t="s">
        <v>182</v>
      </c>
      <c r="F99" s="68" t="s">
        <v>43</v>
      </c>
      <c r="G99" s="59"/>
      <c r="H99" s="59"/>
      <c r="I99" s="59"/>
      <c r="J99" s="60">
        <v>131.6</v>
      </c>
      <c r="K99" s="61">
        <f t="shared" si="0"/>
        <v>0</v>
      </c>
    </row>
    <row r="100" spans="1:87" s="5" customFormat="1" ht="21.75" customHeight="1" x14ac:dyDescent="0.25">
      <c r="A100" s="55" t="s">
        <v>474</v>
      </c>
      <c r="B100" s="56" t="s">
        <v>474</v>
      </c>
      <c r="C100" s="57">
        <v>7415603222026</v>
      </c>
      <c r="D100" s="58" t="s">
        <v>65</v>
      </c>
      <c r="E100" s="59" t="s">
        <v>169</v>
      </c>
      <c r="F100" s="62" t="s">
        <v>43</v>
      </c>
      <c r="G100" s="59"/>
      <c r="H100" s="59"/>
      <c r="I100" s="59"/>
      <c r="J100" s="60">
        <v>147.5</v>
      </c>
      <c r="K100" s="61">
        <f t="shared" si="0"/>
        <v>0</v>
      </c>
    </row>
    <row r="101" spans="1:87" s="5" customFormat="1" ht="21.75" customHeight="1" x14ac:dyDescent="0.25">
      <c r="A101" s="55" t="s">
        <v>27</v>
      </c>
      <c r="B101" s="56" t="s">
        <v>27</v>
      </c>
      <c r="C101" s="57" t="s">
        <v>33</v>
      </c>
      <c r="D101" s="58" t="s">
        <v>66</v>
      </c>
      <c r="E101" s="59" t="s">
        <v>169</v>
      </c>
      <c r="F101" s="62" t="s">
        <v>43</v>
      </c>
      <c r="G101" s="59"/>
      <c r="H101" s="59"/>
      <c r="I101" s="59"/>
      <c r="J101" s="60">
        <v>802.4</v>
      </c>
      <c r="K101" s="61">
        <f t="shared" si="0"/>
        <v>0</v>
      </c>
    </row>
    <row r="102" spans="1:87" s="4" customFormat="1" ht="21.75" customHeight="1" x14ac:dyDescent="0.25">
      <c r="A102" s="55" t="s">
        <v>148</v>
      </c>
      <c r="B102" s="56" t="s">
        <v>12</v>
      </c>
      <c r="C102" s="57" t="s">
        <v>154</v>
      </c>
      <c r="D102" s="58" t="s">
        <v>128</v>
      </c>
      <c r="E102" s="59" t="s">
        <v>199</v>
      </c>
      <c r="F102" s="62" t="s">
        <v>49</v>
      </c>
      <c r="G102" s="62"/>
      <c r="H102" s="62"/>
      <c r="I102" s="62"/>
      <c r="J102" s="60">
        <v>359</v>
      </c>
      <c r="K102" s="61">
        <f t="shared" si="0"/>
        <v>0</v>
      </c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</row>
    <row r="103" spans="1:87" s="5" customFormat="1" ht="21.75" customHeight="1" x14ac:dyDescent="0.25">
      <c r="A103" s="55">
        <v>43040</v>
      </c>
      <c r="B103" s="56" t="s">
        <v>46</v>
      </c>
      <c r="C103" s="57" t="s">
        <v>130</v>
      </c>
      <c r="D103" s="58" t="s">
        <v>124</v>
      </c>
      <c r="E103" s="59" t="s">
        <v>199</v>
      </c>
      <c r="F103" s="62" t="s">
        <v>126</v>
      </c>
      <c r="G103" s="62"/>
      <c r="H103" s="62"/>
      <c r="I103" s="62"/>
      <c r="J103" s="60">
        <v>649</v>
      </c>
      <c r="K103" s="61">
        <f t="shared" ref="K103:K144" si="1">G103*J103</f>
        <v>0</v>
      </c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</row>
    <row r="104" spans="1:87" s="5" customFormat="1" ht="21.75" customHeight="1" x14ac:dyDescent="0.25">
      <c r="A104" s="55">
        <v>44988</v>
      </c>
      <c r="B104" s="55">
        <v>44988</v>
      </c>
      <c r="C104" s="57" t="s">
        <v>329</v>
      </c>
      <c r="D104" s="58" t="s">
        <v>287</v>
      </c>
      <c r="E104" s="59" t="s">
        <v>194</v>
      </c>
      <c r="F104" s="62" t="s">
        <v>126</v>
      </c>
      <c r="G104" s="62"/>
      <c r="H104" s="62"/>
      <c r="I104" s="62"/>
      <c r="J104" s="60">
        <v>595.94000000000005</v>
      </c>
      <c r="K104" s="61">
        <f t="shared" si="1"/>
        <v>0</v>
      </c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</row>
    <row r="105" spans="1:87" s="4" customFormat="1" ht="21.75" customHeight="1" x14ac:dyDescent="0.25">
      <c r="A105" s="55">
        <v>44988</v>
      </c>
      <c r="B105" s="55">
        <v>44988</v>
      </c>
      <c r="C105" s="57" t="s">
        <v>129</v>
      </c>
      <c r="D105" s="58" t="s">
        <v>220</v>
      </c>
      <c r="E105" s="59" t="s">
        <v>199</v>
      </c>
      <c r="F105" s="62" t="s">
        <v>126</v>
      </c>
      <c r="G105" s="62"/>
      <c r="H105" s="62"/>
      <c r="I105" s="62"/>
      <c r="J105" s="60">
        <v>831</v>
      </c>
      <c r="K105" s="61">
        <f t="shared" si="1"/>
        <v>0</v>
      </c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</row>
    <row r="106" spans="1:87" s="4" customFormat="1" ht="21.75" customHeight="1" x14ac:dyDescent="0.25">
      <c r="A106" s="55">
        <v>44988</v>
      </c>
      <c r="B106" s="55">
        <v>44988</v>
      </c>
      <c r="C106" s="57" t="s">
        <v>320</v>
      </c>
      <c r="D106" s="58" t="s">
        <v>288</v>
      </c>
      <c r="E106" s="59" t="s">
        <v>194</v>
      </c>
      <c r="F106" s="62" t="s">
        <v>126</v>
      </c>
      <c r="G106" s="62"/>
      <c r="H106" s="62"/>
      <c r="I106" s="62"/>
      <c r="J106" s="60">
        <v>1036.78</v>
      </c>
      <c r="K106" s="61">
        <f t="shared" si="1"/>
        <v>0</v>
      </c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</row>
    <row r="107" spans="1:87" s="5" customFormat="1" ht="21.75" customHeight="1" x14ac:dyDescent="0.25">
      <c r="A107" s="55" t="s">
        <v>12</v>
      </c>
      <c r="B107" s="56">
        <v>43046</v>
      </c>
      <c r="C107" s="57" t="s">
        <v>42</v>
      </c>
      <c r="D107" s="58" t="s">
        <v>128</v>
      </c>
      <c r="E107" s="59" t="s">
        <v>194</v>
      </c>
      <c r="F107" s="62" t="s">
        <v>126</v>
      </c>
      <c r="G107" s="59"/>
      <c r="H107" s="59"/>
      <c r="I107" s="59"/>
      <c r="J107" s="60">
        <v>359</v>
      </c>
      <c r="K107" s="61">
        <f t="shared" si="1"/>
        <v>0</v>
      </c>
    </row>
    <row r="108" spans="1:87" s="5" customFormat="1" ht="21.75" customHeight="1" x14ac:dyDescent="0.25">
      <c r="A108" s="55">
        <v>43040</v>
      </c>
      <c r="B108" s="56">
        <v>43040</v>
      </c>
      <c r="C108" s="57" t="s">
        <v>30</v>
      </c>
      <c r="D108" s="58" t="s">
        <v>123</v>
      </c>
      <c r="E108" s="59" t="s">
        <v>194</v>
      </c>
      <c r="F108" s="62" t="s">
        <v>49</v>
      </c>
      <c r="G108" s="62"/>
      <c r="H108" s="62"/>
      <c r="I108" s="62"/>
      <c r="J108" s="60">
        <v>177</v>
      </c>
      <c r="K108" s="61">
        <f t="shared" si="1"/>
        <v>0</v>
      </c>
    </row>
    <row r="109" spans="1:87" s="5" customFormat="1" ht="21.75" customHeight="1" x14ac:dyDescent="0.25">
      <c r="A109" s="55">
        <v>42437</v>
      </c>
      <c r="B109" s="56">
        <v>42437</v>
      </c>
      <c r="C109" s="57">
        <v>6940509500363</v>
      </c>
      <c r="D109" s="58" t="s">
        <v>67</v>
      </c>
      <c r="E109" s="59" t="s">
        <v>175</v>
      </c>
      <c r="F109" s="68" t="s">
        <v>47</v>
      </c>
      <c r="G109" s="59"/>
      <c r="H109" s="59"/>
      <c r="I109" s="59"/>
      <c r="J109" s="60">
        <v>53.1</v>
      </c>
      <c r="K109" s="61">
        <f t="shared" si="1"/>
        <v>0</v>
      </c>
    </row>
    <row r="110" spans="1:87" s="5" customFormat="1" ht="21.75" customHeight="1" x14ac:dyDescent="0.25">
      <c r="A110" s="55" t="s">
        <v>545</v>
      </c>
      <c r="B110" s="56" t="s">
        <v>545</v>
      </c>
      <c r="C110" s="57" t="s">
        <v>548</v>
      </c>
      <c r="D110" s="58" t="s">
        <v>470</v>
      </c>
      <c r="E110" s="59" t="s">
        <v>342</v>
      </c>
      <c r="F110" s="68" t="s">
        <v>43</v>
      </c>
      <c r="G110" s="59"/>
      <c r="H110" s="59"/>
      <c r="I110" s="59"/>
      <c r="J110" s="60">
        <v>986.14</v>
      </c>
      <c r="K110" s="61">
        <f t="shared" si="1"/>
        <v>0</v>
      </c>
    </row>
    <row r="111" spans="1:87" s="27" customFormat="1" ht="21" customHeight="1" x14ac:dyDescent="0.25">
      <c r="A111" s="55" t="s">
        <v>102</v>
      </c>
      <c r="B111" s="56" t="s">
        <v>102</v>
      </c>
      <c r="C111" s="57" t="s">
        <v>103</v>
      </c>
      <c r="D111" s="58" t="s">
        <v>115</v>
      </c>
      <c r="E111" s="59" t="s">
        <v>169</v>
      </c>
      <c r="F111" s="62" t="s">
        <v>3</v>
      </c>
      <c r="G111" s="59"/>
      <c r="H111" s="59"/>
      <c r="I111" s="59"/>
      <c r="J111" s="60">
        <v>3400</v>
      </c>
      <c r="K111" s="61">
        <f t="shared" si="1"/>
        <v>0</v>
      </c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87" s="27" customFormat="1" ht="21" customHeight="1" x14ac:dyDescent="0.25">
      <c r="A112" s="55">
        <v>45055</v>
      </c>
      <c r="B112" s="56">
        <v>45055</v>
      </c>
      <c r="C112" s="57" t="s">
        <v>629</v>
      </c>
      <c r="D112" s="58" t="s">
        <v>630</v>
      </c>
      <c r="E112" s="59" t="s">
        <v>167</v>
      </c>
      <c r="F112" s="62" t="s">
        <v>43</v>
      </c>
      <c r="G112" s="59"/>
      <c r="H112" s="59"/>
      <c r="I112" s="59"/>
      <c r="J112" s="60">
        <v>80.3</v>
      </c>
      <c r="K112" s="61">
        <f t="shared" si="1"/>
        <v>0</v>
      </c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11" s="5" customFormat="1" ht="21.75" customHeight="1" x14ac:dyDescent="0.25">
      <c r="A113" s="55">
        <v>42495</v>
      </c>
      <c r="B113" s="56">
        <v>42495</v>
      </c>
      <c r="C113" s="57">
        <v>70530600421</v>
      </c>
      <c r="D113" s="58" t="s">
        <v>76</v>
      </c>
      <c r="E113" s="59" t="s">
        <v>167</v>
      </c>
      <c r="F113" s="68" t="s">
        <v>43</v>
      </c>
      <c r="G113" s="59"/>
      <c r="H113" s="59"/>
      <c r="I113" s="59"/>
      <c r="J113" s="60">
        <v>17.64</v>
      </c>
      <c r="K113" s="61">
        <f t="shared" si="1"/>
        <v>0</v>
      </c>
    </row>
    <row r="114" spans="1:11" s="5" customFormat="1" ht="21.75" customHeight="1" x14ac:dyDescent="0.25">
      <c r="A114" s="55">
        <v>42495</v>
      </c>
      <c r="B114" s="56">
        <v>42495</v>
      </c>
      <c r="C114" s="57">
        <v>4310063108</v>
      </c>
      <c r="D114" s="58" t="s">
        <v>40</v>
      </c>
      <c r="E114" s="59" t="s">
        <v>396</v>
      </c>
      <c r="F114" s="62" t="s">
        <v>5</v>
      </c>
      <c r="G114" s="59"/>
      <c r="H114" s="59"/>
      <c r="I114" s="59"/>
      <c r="J114" s="60">
        <v>40</v>
      </c>
      <c r="K114" s="61">
        <f t="shared" si="1"/>
        <v>0</v>
      </c>
    </row>
    <row r="115" spans="1:11" s="5" customFormat="1" ht="21.75" customHeight="1" x14ac:dyDescent="0.25">
      <c r="A115" s="55" t="s">
        <v>27</v>
      </c>
      <c r="B115" s="56">
        <v>42860</v>
      </c>
      <c r="C115" s="57">
        <v>78973032557</v>
      </c>
      <c r="D115" s="58" t="s">
        <v>37</v>
      </c>
      <c r="E115" s="59" t="s">
        <v>195</v>
      </c>
      <c r="F115" s="62" t="s">
        <v>47</v>
      </c>
      <c r="G115" s="59"/>
      <c r="H115" s="59"/>
      <c r="I115" s="59"/>
      <c r="J115" s="60">
        <v>25</v>
      </c>
      <c r="K115" s="61">
        <f t="shared" si="1"/>
        <v>0</v>
      </c>
    </row>
    <row r="116" spans="1:11" s="5" customFormat="1" ht="21.75" customHeight="1" x14ac:dyDescent="0.25">
      <c r="A116" s="55">
        <v>42495</v>
      </c>
      <c r="B116" s="56">
        <v>42495</v>
      </c>
      <c r="C116" s="57">
        <v>74319233022</v>
      </c>
      <c r="D116" s="58" t="s">
        <v>39</v>
      </c>
      <c r="E116" s="59" t="s">
        <v>195</v>
      </c>
      <c r="F116" s="62" t="s">
        <v>5</v>
      </c>
      <c r="G116" s="59"/>
      <c r="H116" s="58"/>
      <c r="I116" s="58"/>
      <c r="J116" s="60">
        <v>40</v>
      </c>
      <c r="K116" s="69">
        <f t="shared" si="1"/>
        <v>0</v>
      </c>
    </row>
    <row r="117" spans="1:11" s="5" customFormat="1" ht="21.75" customHeight="1" x14ac:dyDescent="0.25">
      <c r="A117" s="55">
        <v>42495</v>
      </c>
      <c r="B117" s="56">
        <v>42495</v>
      </c>
      <c r="C117" s="57">
        <v>64501185253</v>
      </c>
      <c r="D117" s="58" t="s">
        <v>38</v>
      </c>
      <c r="E117" s="59" t="s">
        <v>195</v>
      </c>
      <c r="F117" s="62" t="s">
        <v>47</v>
      </c>
      <c r="G117" s="59"/>
      <c r="H117" s="59"/>
      <c r="I117" s="59"/>
      <c r="J117" s="60">
        <v>50</v>
      </c>
      <c r="K117" s="61">
        <f t="shared" si="1"/>
        <v>0</v>
      </c>
    </row>
    <row r="118" spans="1:11" s="5" customFormat="1" ht="21.75" customHeight="1" x14ac:dyDescent="0.25">
      <c r="A118" s="56">
        <v>45147</v>
      </c>
      <c r="B118" s="56">
        <v>45147</v>
      </c>
      <c r="C118" s="57">
        <v>7592474240035</v>
      </c>
      <c r="D118" s="58" t="s">
        <v>252</v>
      </c>
      <c r="E118" s="59" t="s">
        <v>180</v>
      </c>
      <c r="F118" s="62" t="s">
        <v>43</v>
      </c>
      <c r="G118" s="70"/>
      <c r="H118" s="59"/>
      <c r="I118" s="59"/>
      <c r="J118" s="60">
        <v>3.24</v>
      </c>
      <c r="K118" s="61">
        <f t="shared" si="1"/>
        <v>0</v>
      </c>
    </row>
    <row r="119" spans="1:11" s="5" customFormat="1" ht="21" customHeight="1" x14ac:dyDescent="0.25">
      <c r="A119" s="55">
        <v>43528</v>
      </c>
      <c r="B119" s="56">
        <v>43528</v>
      </c>
      <c r="C119" s="57">
        <v>74668182883</v>
      </c>
      <c r="D119" s="58" t="s">
        <v>211</v>
      </c>
      <c r="E119" s="59" t="s">
        <v>176</v>
      </c>
      <c r="F119" s="68" t="s">
        <v>43</v>
      </c>
      <c r="G119" s="70"/>
      <c r="H119" s="70"/>
      <c r="I119" s="70"/>
      <c r="J119" s="60">
        <v>3.04</v>
      </c>
      <c r="K119" s="61">
        <f t="shared" si="1"/>
        <v>0</v>
      </c>
    </row>
    <row r="120" spans="1:11" s="5" customFormat="1" ht="21" customHeight="1" x14ac:dyDescent="0.25">
      <c r="A120" s="55" t="s">
        <v>657</v>
      </c>
      <c r="B120" s="56" t="s">
        <v>657</v>
      </c>
      <c r="C120" s="57">
        <v>664403112120</v>
      </c>
      <c r="D120" s="58" t="s">
        <v>250</v>
      </c>
      <c r="E120" s="59" t="s">
        <v>176</v>
      </c>
      <c r="F120" s="68" t="s">
        <v>49</v>
      </c>
      <c r="G120" s="70"/>
      <c r="H120" s="70"/>
      <c r="I120" s="70"/>
      <c r="J120" s="60">
        <v>2676.24</v>
      </c>
      <c r="K120" s="61">
        <f t="shared" si="1"/>
        <v>0</v>
      </c>
    </row>
    <row r="121" spans="1:11" s="5" customFormat="1" ht="21" customHeight="1" x14ac:dyDescent="0.25">
      <c r="A121" s="56">
        <v>44988</v>
      </c>
      <c r="B121" s="56">
        <v>44988</v>
      </c>
      <c r="C121" s="57">
        <v>7466824818284</v>
      </c>
      <c r="D121" s="71" t="s">
        <v>212</v>
      </c>
      <c r="E121" s="72" t="s">
        <v>176</v>
      </c>
      <c r="F121" s="68" t="s">
        <v>43</v>
      </c>
      <c r="G121" s="70"/>
      <c r="H121" s="59"/>
      <c r="I121" s="59"/>
      <c r="J121" s="60">
        <v>5.07</v>
      </c>
      <c r="K121" s="61">
        <f t="shared" si="1"/>
        <v>0</v>
      </c>
    </row>
    <row r="122" spans="1:11" s="5" customFormat="1" ht="21" customHeight="1" x14ac:dyDescent="0.25">
      <c r="A122" s="55" t="s">
        <v>656</v>
      </c>
      <c r="B122" s="56" t="s">
        <v>656</v>
      </c>
      <c r="C122" s="73" t="s">
        <v>414</v>
      </c>
      <c r="D122" s="66" t="s">
        <v>531</v>
      </c>
      <c r="E122" s="62" t="s">
        <v>176</v>
      </c>
      <c r="F122" s="62" t="s">
        <v>43</v>
      </c>
      <c r="G122" s="62"/>
      <c r="H122" s="62"/>
      <c r="I122" s="62"/>
      <c r="J122" s="60">
        <v>1475</v>
      </c>
      <c r="K122" s="61">
        <f t="shared" si="1"/>
        <v>0</v>
      </c>
    </row>
    <row r="123" spans="1:11" s="5" customFormat="1" ht="21.75" customHeight="1" x14ac:dyDescent="0.25">
      <c r="A123" s="55">
        <v>44023</v>
      </c>
      <c r="B123" s="56">
        <v>44023</v>
      </c>
      <c r="C123" s="57">
        <v>7462481307</v>
      </c>
      <c r="D123" s="58" t="s">
        <v>77</v>
      </c>
      <c r="E123" s="59" t="s">
        <v>169</v>
      </c>
      <c r="F123" s="68" t="s">
        <v>47</v>
      </c>
      <c r="G123" s="59"/>
      <c r="H123" s="59"/>
      <c r="I123" s="59"/>
      <c r="J123" s="60">
        <v>371.7</v>
      </c>
      <c r="K123" s="61">
        <f t="shared" si="1"/>
        <v>0</v>
      </c>
    </row>
    <row r="124" spans="1:11" s="5" customFormat="1" ht="21.75" customHeight="1" x14ac:dyDescent="0.25">
      <c r="A124" s="55" t="s">
        <v>236</v>
      </c>
      <c r="B124" s="56" t="s">
        <v>236</v>
      </c>
      <c r="C124" s="57">
        <v>7462481307963</v>
      </c>
      <c r="D124" s="58" t="s">
        <v>78</v>
      </c>
      <c r="E124" s="59" t="s">
        <v>169</v>
      </c>
      <c r="F124" s="68" t="s">
        <v>47</v>
      </c>
      <c r="G124" s="59"/>
      <c r="H124" s="59"/>
      <c r="I124" s="59"/>
      <c r="J124" s="60">
        <v>295.04000000000002</v>
      </c>
      <c r="K124" s="61">
        <f t="shared" si="1"/>
        <v>0</v>
      </c>
    </row>
    <row r="125" spans="1:11" s="5" customFormat="1" ht="21.75" customHeight="1" x14ac:dyDescent="0.25">
      <c r="A125" s="55">
        <v>45147</v>
      </c>
      <c r="B125" s="56">
        <v>45147</v>
      </c>
      <c r="C125" s="57">
        <v>6939540599603</v>
      </c>
      <c r="D125" s="58" t="s">
        <v>79</v>
      </c>
      <c r="E125" s="59" t="s">
        <v>182</v>
      </c>
      <c r="F125" s="68" t="s">
        <v>49</v>
      </c>
      <c r="G125" s="59"/>
      <c r="H125" s="59"/>
      <c r="I125" s="59"/>
      <c r="J125" s="60">
        <v>72</v>
      </c>
      <c r="K125" s="61">
        <f t="shared" si="1"/>
        <v>0</v>
      </c>
    </row>
    <row r="126" spans="1:11" s="5" customFormat="1" ht="21.75" customHeight="1" x14ac:dyDescent="0.25">
      <c r="A126" s="55">
        <v>45149</v>
      </c>
      <c r="B126" s="56">
        <v>45149</v>
      </c>
      <c r="C126" s="57" t="s">
        <v>651</v>
      </c>
      <c r="D126" s="58" t="s">
        <v>652</v>
      </c>
      <c r="E126" s="59" t="s">
        <v>182</v>
      </c>
      <c r="F126" s="68" t="s">
        <v>49</v>
      </c>
      <c r="G126" s="59"/>
      <c r="H126" s="59"/>
      <c r="I126" s="59"/>
      <c r="J126" s="60">
        <v>88.5</v>
      </c>
      <c r="K126" s="61">
        <f t="shared" si="1"/>
        <v>0</v>
      </c>
    </row>
    <row r="127" spans="1:11" s="5" customFormat="1" ht="21.75" customHeight="1" x14ac:dyDescent="0.25">
      <c r="A127" s="56">
        <v>45147</v>
      </c>
      <c r="B127" s="56">
        <v>45147</v>
      </c>
      <c r="C127" s="57">
        <v>77914007067</v>
      </c>
      <c r="D127" s="58" t="s">
        <v>249</v>
      </c>
      <c r="E127" s="59" t="s">
        <v>182</v>
      </c>
      <c r="F127" s="68" t="s">
        <v>43</v>
      </c>
      <c r="G127" s="59"/>
      <c r="H127" s="59"/>
      <c r="I127" s="59"/>
      <c r="J127" s="60">
        <v>164.37</v>
      </c>
      <c r="K127" s="61">
        <f t="shared" si="1"/>
        <v>0</v>
      </c>
    </row>
    <row r="128" spans="1:11" s="5" customFormat="1" ht="21.75" customHeight="1" x14ac:dyDescent="0.25">
      <c r="A128" s="55" t="s">
        <v>474</v>
      </c>
      <c r="B128" s="56" t="s">
        <v>474</v>
      </c>
      <c r="C128" s="57" t="s">
        <v>261</v>
      </c>
      <c r="D128" s="58" t="s">
        <v>420</v>
      </c>
      <c r="E128" s="59" t="s">
        <v>169</v>
      </c>
      <c r="F128" s="68" t="s">
        <v>238</v>
      </c>
      <c r="G128" s="59"/>
      <c r="H128" s="59"/>
      <c r="I128" s="59"/>
      <c r="J128" s="60">
        <v>413</v>
      </c>
      <c r="K128" s="61">
        <f t="shared" ref="K128" si="2">G128*J128</f>
        <v>0</v>
      </c>
    </row>
    <row r="129" spans="1:24" s="5" customFormat="1" ht="21.75" customHeight="1" x14ac:dyDescent="0.25">
      <c r="A129" s="74" t="s">
        <v>474</v>
      </c>
      <c r="B129" s="75" t="s">
        <v>474</v>
      </c>
      <c r="C129" s="76">
        <v>7463949801108</v>
      </c>
      <c r="D129" s="77" t="s">
        <v>80</v>
      </c>
      <c r="E129" s="78" t="s">
        <v>174</v>
      </c>
      <c r="F129" s="79" t="s">
        <v>48</v>
      </c>
      <c r="G129" s="78"/>
      <c r="H129" s="78"/>
      <c r="I129" s="78"/>
      <c r="J129" s="80">
        <v>513.29999999999995</v>
      </c>
      <c r="K129" s="61">
        <f t="shared" si="1"/>
        <v>0</v>
      </c>
    </row>
    <row r="130" spans="1:24" s="5" customFormat="1" ht="21.75" customHeight="1" x14ac:dyDescent="0.25">
      <c r="A130" s="55" t="s">
        <v>474</v>
      </c>
      <c r="B130" s="56" t="s">
        <v>474</v>
      </c>
      <c r="C130" s="57" t="s">
        <v>225</v>
      </c>
      <c r="D130" s="58" t="s">
        <v>224</v>
      </c>
      <c r="E130" s="59" t="s">
        <v>184</v>
      </c>
      <c r="F130" s="62" t="s">
        <v>43</v>
      </c>
      <c r="G130" s="59"/>
      <c r="H130" s="59"/>
      <c r="I130" s="59"/>
      <c r="J130" s="60">
        <v>444.95</v>
      </c>
      <c r="K130" s="61">
        <f t="shared" si="1"/>
        <v>0</v>
      </c>
    </row>
    <row r="131" spans="1:24" s="5" customFormat="1" ht="21.75" customHeight="1" x14ac:dyDescent="0.25">
      <c r="A131" s="55" t="s">
        <v>612</v>
      </c>
      <c r="B131" s="56" t="s">
        <v>612</v>
      </c>
      <c r="C131" s="57" t="s">
        <v>614</v>
      </c>
      <c r="D131" s="58" t="s">
        <v>613</v>
      </c>
      <c r="E131" s="59" t="s">
        <v>174</v>
      </c>
      <c r="F131" s="62" t="s">
        <v>43</v>
      </c>
      <c r="G131" s="59"/>
      <c r="H131" s="59"/>
      <c r="I131" s="59"/>
      <c r="J131" s="60">
        <v>595.9</v>
      </c>
      <c r="K131" s="61">
        <f t="shared" si="1"/>
        <v>0</v>
      </c>
    </row>
    <row r="132" spans="1:24" s="5" customFormat="1" ht="21.75" customHeight="1" x14ac:dyDescent="0.25">
      <c r="A132" s="55">
        <v>42862</v>
      </c>
      <c r="B132" s="56" t="s">
        <v>60</v>
      </c>
      <c r="C132" s="57">
        <v>7501206683088</v>
      </c>
      <c r="D132" s="58" t="s">
        <v>81</v>
      </c>
      <c r="E132" s="59" t="s">
        <v>174</v>
      </c>
      <c r="F132" s="68" t="s">
        <v>59</v>
      </c>
      <c r="G132" s="59"/>
      <c r="H132" s="59"/>
      <c r="I132" s="59"/>
      <c r="J132" s="60">
        <v>59</v>
      </c>
      <c r="K132" s="61">
        <f t="shared" si="1"/>
        <v>0</v>
      </c>
    </row>
    <row r="133" spans="1:24" s="5" customFormat="1" ht="21.75" customHeight="1" x14ac:dyDescent="0.25">
      <c r="A133" s="55" t="s">
        <v>121</v>
      </c>
      <c r="B133" s="56" t="s">
        <v>121</v>
      </c>
      <c r="C133" s="57">
        <v>8436026599020</v>
      </c>
      <c r="D133" s="58" t="s">
        <v>122</v>
      </c>
      <c r="E133" s="59" t="s">
        <v>397</v>
      </c>
      <c r="F133" s="68" t="s">
        <v>49</v>
      </c>
      <c r="G133" s="59"/>
      <c r="H133" s="59"/>
      <c r="I133" s="59"/>
      <c r="J133" s="60">
        <v>610</v>
      </c>
      <c r="K133" s="61">
        <f t="shared" si="1"/>
        <v>0</v>
      </c>
    </row>
    <row r="134" spans="1:24" s="5" customFormat="1" ht="21.75" customHeight="1" x14ac:dyDescent="0.25">
      <c r="A134" s="55">
        <v>43292</v>
      </c>
      <c r="B134" s="56">
        <v>43292</v>
      </c>
      <c r="C134" s="57">
        <v>78973952404</v>
      </c>
      <c r="D134" s="58" t="s">
        <v>251</v>
      </c>
      <c r="E134" s="59" t="s">
        <v>396</v>
      </c>
      <c r="F134" s="68" t="s">
        <v>43</v>
      </c>
      <c r="G134" s="59"/>
      <c r="H134" s="59"/>
      <c r="I134" s="59"/>
      <c r="J134" s="60">
        <v>363.12</v>
      </c>
      <c r="K134" s="61">
        <f t="shared" si="1"/>
        <v>0</v>
      </c>
    </row>
    <row r="135" spans="1:24" s="5" customFormat="1" ht="21.75" customHeight="1" x14ac:dyDescent="0.25">
      <c r="A135" s="55">
        <v>43292</v>
      </c>
      <c r="B135" s="56">
        <v>42862</v>
      </c>
      <c r="C135" s="57">
        <v>78973952404</v>
      </c>
      <c r="D135" s="58" t="s">
        <v>137</v>
      </c>
      <c r="E135" s="59" t="s">
        <v>396</v>
      </c>
      <c r="F135" s="68" t="s">
        <v>47</v>
      </c>
      <c r="G135" s="59"/>
      <c r="H135" s="59"/>
      <c r="I135" s="59"/>
      <c r="J135" s="60">
        <v>70.25</v>
      </c>
      <c r="K135" s="61">
        <f t="shared" si="1"/>
        <v>0</v>
      </c>
    </row>
    <row r="136" spans="1:24" s="5" customFormat="1" ht="21.75" customHeight="1" x14ac:dyDescent="0.25">
      <c r="A136" s="55" t="s">
        <v>511</v>
      </c>
      <c r="B136" s="56" t="s">
        <v>511</v>
      </c>
      <c r="C136" s="57" t="s">
        <v>517</v>
      </c>
      <c r="D136" s="58" t="s">
        <v>518</v>
      </c>
      <c r="E136" s="59" t="s">
        <v>319</v>
      </c>
      <c r="F136" s="68" t="s">
        <v>45</v>
      </c>
      <c r="G136" s="59"/>
      <c r="H136" s="59"/>
      <c r="I136" s="59"/>
      <c r="J136" s="60">
        <v>124.99</v>
      </c>
      <c r="K136" s="61">
        <f t="shared" si="1"/>
        <v>0</v>
      </c>
    </row>
    <row r="137" spans="1:24" s="5" customFormat="1" ht="21.75" customHeight="1" x14ac:dyDescent="0.25">
      <c r="A137" s="55" t="s">
        <v>474</v>
      </c>
      <c r="B137" s="56" t="s">
        <v>474</v>
      </c>
      <c r="C137" s="57">
        <v>7463452650323</v>
      </c>
      <c r="D137" s="58" t="s">
        <v>19</v>
      </c>
      <c r="E137" s="59" t="s">
        <v>169</v>
      </c>
      <c r="F137" s="68" t="s">
        <v>43</v>
      </c>
      <c r="G137" s="59"/>
      <c r="H137" s="59"/>
      <c r="I137" s="59"/>
      <c r="J137" s="60">
        <v>318.60000000000002</v>
      </c>
      <c r="K137" s="61">
        <f t="shared" si="1"/>
        <v>0</v>
      </c>
    </row>
    <row r="138" spans="1:24" s="5" customFormat="1" ht="21.75" customHeight="1" x14ac:dyDescent="0.25">
      <c r="A138" s="55" t="s">
        <v>310</v>
      </c>
      <c r="B138" s="56" t="s">
        <v>310</v>
      </c>
      <c r="C138" s="57" t="s">
        <v>313</v>
      </c>
      <c r="D138" s="58" t="s">
        <v>311</v>
      </c>
      <c r="E138" s="59" t="s">
        <v>169</v>
      </c>
      <c r="F138" s="68" t="s">
        <v>3</v>
      </c>
      <c r="G138" s="59"/>
      <c r="H138" s="59"/>
      <c r="I138" s="59"/>
      <c r="J138" s="60">
        <v>16520</v>
      </c>
      <c r="K138" s="61">
        <f t="shared" si="1"/>
        <v>0</v>
      </c>
    </row>
    <row r="139" spans="1:24" s="5" customFormat="1" ht="21.75" customHeight="1" x14ac:dyDescent="0.25">
      <c r="A139" s="55">
        <v>45149</v>
      </c>
      <c r="B139" s="56">
        <v>45149</v>
      </c>
      <c r="C139" s="57" t="s">
        <v>665</v>
      </c>
      <c r="D139" s="58" t="s">
        <v>666</v>
      </c>
      <c r="E139" s="59" t="s">
        <v>169</v>
      </c>
      <c r="F139" s="68" t="s">
        <v>43</v>
      </c>
      <c r="G139" s="59"/>
      <c r="H139" s="59"/>
      <c r="I139" s="59"/>
      <c r="J139" s="60">
        <v>708</v>
      </c>
      <c r="K139" s="61">
        <f t="shared" si="1"/>
        <v>0</v>
      </c>
    </row>
    <row r="140" spans="1:24" s="5" customFormat="1" ht="21.75" customHeight="1" x14ac:dyDescent="0.25">
      <c r="A140" s="55" t="s">
        <v>310</v>
      </c>
      <c r="B140" s="56" t="s">
        <v>310</v>
      </c>
      <c r="C140" s="57" t="s">
        <v>312</v>
      </c>
      <c r="D140" s="58" t="s">
        <v>430</v>
      </c>
      <c r="E140" s="59" t="s">
        <v>169</v>
      </c>
      <c r="F140" s="68" t="s">
        <v>3</v>
      </c>
      <c r="G140" s="59"/>
      <c r="H140" s="59"/>
      <c r="I140" s="59"/>
      <c r="J140" s="60">
        <v>13546.4</v>
      </c>
      <c r="K140" s="61">
        <f t="shared" si="1"/>
        <v>0</v>
      </c>
    </row>
    <row r="141" spans="1:24" s="5" customFormat="1" ht="21.75" customHeight="1" x14ac:dyDescent="0.25">
      <c r="A141" s="55" t="s">
        <v>314</v>
      </c>
      <c r="B141" s="56" t="s">
        <v>314</v>
      </c>
      <c r="C141" s="57" t="s">
        <v>316</v>
      </c>
      <c r="D141" s="58" t="s">
        <v>315</v>
      </c>
      <c r="E141" s="59" t="s">
        <v>169</v>
      </c>
      <c r="F141" s="68" t="s">
        <v>43</v>
      </c>
      <c r="G141" s="59"/>
      <c r="H141" s="59"/>
      <c r="I141" s="59"/>
      <c r="J141" s="60">
        <v>15989</v>
      </c>
      <c r="K141" s="61">
        <f t="shared" si="1"/>
        <v>0</v>
      </c>
    </row>
    <row r="142" spans="1:24" s="27" customFormat="1" ht="21.75" customHeight="1" x14ac:dyDescent="0.25">
      <c r="A142" s="55" t="s">
        <v>100</v>
      </c>
      <c r="B142" s="56" t="s">
        <v>100</v>
      </c>
      <c r="C142" s="57" t="s">
        <v>104</v>
      </c>
      <c r="D142" s="58" t="s">
        <v>116</v>
      </c>
      <c r="E142" s="59" t="s">
        <v>169</v>
      </c>
      <c r="F142" s="68" t="s">
        <v>3</v>
      </c>
      <c r="G142" s="59"/>
      <c r="H142" s="59"/>
      <c r="I142" s="59"/>
      <c r="J142" s="60">
        <v>76</v>
      </c>
      <c r="K142" s="61">
        <f t="shared" si="1"/>
        <v>0</v>
      </c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s="27" customFormat="1" ht="21.75" customHeight="1" x14ac:dyDescent="0.25">
      <c r="A143" s="55" t="s">
        <v>105</v>
      </c>
      <c r="B143" s="56" t="s">
        <v>105</v>
      </c>
      <c r="C143" s="57" t="s">
        <v>106</v>
      </c>
      <c r="D143" s="58" t="s">
        <v>117</v>
      </c>
      <c r="E143" s="59" t="s">
        <v>197</v>
      </c>
      <c r="F143" s="68" t="s">
        <v>3</v>
      </c>
      <c r="G143" s="59"/>
      <c r="H143" s="59"/>
      <c r="I143" s="59"/>
      <c r="J143" s="60">
        <v>24000</v>
      </c>
      <c r="K143" s="61">
        <f t="shared" si="1"/>
        <v>0</v>
      </c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s="27" customFormat="1" ht="21.75" customHeight="1" x14ac:dyDescent="0.25">
      <c r="A144" s="55" t="s">
        <v>674</v>
      </c>
      <c r="B144" s="56" t="s">
        <v>674</v>
      </c>
      <c r="C144" s="57" t="s">
        <v>483</v>
      </c>
      <c r="D144" s="58" t="s">
        <v>484</v>
      </c>
      <c r="E144" s="59" t="s">
        <v>197</v>
      </c>
      <c r="F144" s="68" t="s">
        <v>318</v>
      </c>
      <c r="G144" s="59"/>
      <c r="H144" s="59"/>
      <c r="I144" s="59"/>
      <c r="J144" s="60">
        <v>2655</v>
      </c>
      <c r="K144" s="61">
        <f t="shared" si="1"/>
        <v>0</v>
      </c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11" s="5" customFormat="1" ht="21.75" customHeight="1" x14ac:dyDescent="0.25">
      <c r="A145" s="55" t="s">
        <v>474</v>
      </c>
      <c r="B145" s="56" t="s">
        <v>474</v>
      </c>
      <c r="C145" s="57">
        <v>71172001369</v>
      </c>
      <c r="D145" s="58" t="s">
        <v>163</v>
      </c>
      <c r="E145" s="59" t="s">
        <v>165</v>
      </c>
      <c r="F145" s="68" t="s">
        <v>43</v>
      </c>
      <c r="G145" s="59"/>
      <c r="H145" s="59"/>
      <c r="I145" s="59"/>
      <c r="J145" s="60">
        <v>313.68</v>
      </c>
      <c r="K145" s="61">
        <f t="shared" ref="K145:K184" si="3">G145*J145</f>
        <v>0</v>
      </c>
    </row>
    <row r="146" spans="1:11" s="5" customFormat="1" ht="21.75" customHeight="1" x14ac:dyDescent="0.25">
      <c r="A146" s="55">
        <v>45242</v>
      </c>
      <c r="B146" s="56">
        <v>45242</v>
      </c>
      <c r="C146" s="57" t="s">
        <v>671</v>
      </c>
      <c r="D146" s="58" t="s">
        <v>278</v>
      </c>
      <c r="E146" s="59" t="s">
        <v>398</v>
      </c>
      <c r="F146" s="68" t="s">
        <v>273</v>
      </c>
      <c r="G146" s="59"/>
      <c r="H146" s="59"/>
      <c r="I146" s="59"/>
      <c r="J146" s="60">
        <v>112.1</v>
      </c>
      <c r="K146" s="61">
        <f t="shared" si="3"/>
        <v>0</v>
      </c>
    </row>
    <row r="147" spans="1:11" s="5" customFormat="1" ht="21.75" customHeight="1" x14ac:dyDescent="0.25">
      <c r="A147" s="55" t="s">
        <v>4</v>
      </c>
      <c r="B147" s="56" t="s">
        <v>4</v>
      </c>
      <c r="C147" s="57">
        <v>15965059031</v>
      </c>
      <c r="D147" s="58" t="s">
        <v>82</v>
      </c>
      <c r="E147" s="59" t="s">
        <v>195</v>
      </c>
      <c r="F147" s="68" t="s">
        <v>47</v>
      </c>
      <c r="G147" s="59"/>
      <c r="H147" s="59"/>
      <c r="I147" s="59"/>
      <c r="J147" s="60">
        <v>408</v>
      </c>
      <c r="K147" s="61">
        <f t="shared" si="3"/>
        <v>0</v>
      </c>
    </row>
    <row r="148" spans="1:11" s="5" customFormat="1" ht="21.75" customHeight="1" x14ac:dyDescent="0.25">
      <c r="A148" s="55">
        <v>45239</v>
      </c>
      <c r="B148" s="56">
        <v>45239</v>
      </c>
      <c r="C148" s="57" t="s">
        <v>607</v>
      </c>
      <c r="D148" s="58" t="s">
        <v>584</v>
      </c>
      <c r="E148" s="59" t="s">
        <v>167</v>
      </c>
      <c r="F148" s="68" t="s">
        <v>43</v>
      </c>
      <c r="G148" s="59"/>
      <c r="H148" s="59"/>
      <c r="I148" s="59"/>
      <c r="J148" s="60">
        <v>66.53</v>
      </c>
      <c r="K148" s="61">
        <f t="shared" si="3"/>
        <v>0</v>
      </c>
    </row>
    <row r="149" spans="1:11" s="5" customFormat="1" ht="21.75" customHeight="1" x14ac:dyDescent="0.25">
      <c r="A149" s="55">
        <v>45147</v>
      </c>
      <c r="B149" s="56">
        <v>45147</v>
      </c>
      <c r="C149" s="57">
        <v>7754111524131</v>
      </c>
      <c r="D149" s="58" t="s">
        <v>289</v>
      </c>
      <c r="E149" s="59" t="s">
        <v>167</v>
      </c>
      <c r="F149" s="68" t="s">
        <v>43</v>
      </c>
      <c r="G149" s="70"/>
      <c r="H149" s="59"/>
      <c r="I149" s="59"/>
      <c r="J149" s="60">
        <v>7.56</v>
      </c>
      <c r="K149" s="61">
        <f t="shared" si="3"/>
        <v>0</v>
      </c>
    </row>
    <row r="150" spans="1:11" s="5" customFormat="1" ht="21.75" customHeight="1" x14ac:dyDescent="0.25">
      <c r="A150" s="56">
        <v>45147</v>
      </c>
      <c r="B150" s="56">
        <v>45147</v>
      </c>
      <c r="C150" s="57">
        <v>7754111524131</v>
      </c>
      <c r="D150" s="58" t="s">
        <v>317</v>
      </c>
      <c r="E150" s="59" t="s">
        <v>167</v>
      </c>
      <c r="F150" s="68" t="s">
        <v>43</v>
      </c>
      <c r="G150" s="59"/>
      <c r="H150" s="59"/>
      <c r="I150" s="59"/>
      <c r="J150" s="60">
        <v>7.56</v>
      </c>
      <c r="K150" s="61">
        <f t="shared" ref="K150:K153" si="4">G150*J150</f>
        <v>0</v>
      </c>
    </row>
    <row r="151" spans="1:11" s="5" customFormat="1" ht="21.75" customHeight="1" x14ac:dyDescent="0.25">
      <c r="A151" s="56">
        <v>45174</v>
      </c>
      <c r="B151" s="56">
        <v>45174</v>
      </c>
      <c r="C151" s="57" t="s">
        <v>510</v>
      </c>
      <c r="D151" s="58" t="s">
        <v>500</v>
      </c>
      <c r="E151" s="59" t="s">
        <v>167</v>
      </c>
      <c r="F151" s="68" t="s">
        <v>43</v>
      </c>
      <c r="G151" s="59"/>
      <c r="H151" s="59"/>
      <c r="I151" s="59"/>
      <c r="J151" s="60">
        <v>7.56</v>
      </c>
      <c r="K151" s="61">
        <f t="shared" si="4"/>
        <v>0</v>
      </c>
    </row>
    <row r="152" spans="1:11" s="5" customFormat="1" ht="21.75" customHeight="1" x14ac:dyDescent="0.25">
      <c r="A152" s="56">
        <v>45266</v>
      </c>
      <c r="B152" s="56">
        <v>45266</v>
      </c>
      <c r="C152" s="57" t="s">
        <v>479</v>
      </c>
      <c r="D152" s="58" t="s">
        <v>622</v>
      </c>
      <c r="E152" s="59" t="s">
        <v>167</v>
      </c>
      <c r="F152" s="68" t="s">
        <v>43</v>
      </c>
      <c r="G152" s="59"/>
      <c r="H152" s="59"/>
      <c r="I152" s="59"/>
      <c r="J152" s="60">
        <v>149.86000000000001</v>
      </c>
      <c r="K152" s="61">
        <f t="shared" si="4"/>
        <v>0</v>
      </c>
    </row>
    <row r="153" spans="1:11" s="5" customFormat="1" ht="21.75" customHeight="1" x14ac:dyDescent="0.25">
      <c r="A153" s="56">
        <v>45266</v>
      </c>
      <c r="B153" s="56">
        <v>45266</v>
      </c>
      <c r="C153" s="57" t="s">
        <v>479</v>
      </c>
      <c r="D153" s="58" t="s">
        <v>480</v>
      </c>
      <c r="E153" s="59" t="s">
        <v>319</v>
      </c>
      <c r="F153" s="68" t="s">
        <v>43</v>
      </c>
      <c r="G153" s="59"/>
      <c r="H153" s="59"/>
      <c r="I153" s="59"/>
      <c r="J153" s="60">
        <v>649</v>
      </c>
      <c r="K153" s="61">
        <f t="shared" si="4"/>
        <v>0</v>
      </c>
    </row>
    <row r="154" spans="1:11" s="5" customFormat="1" ht="21.75" customHeight="1" x14ac:dyDescent="0.25">
      <c r="A154" s="55">
        <v>45210</v>
      </c>
      <c r="B154" s="56">
        <v>45210</v>
      </c>
      <c r="C154" s="57">
        <v>74667744656226</v>
      </c>
      <c r="D154" s="58" t="s">
        <v>272</v>
      </c>
      <c r="E154" s="59" t="s">
        <v>398</v>
      </c>
      <c r="F154" s="68" t="s">
        <v>273</v>
      </c>
      <c r="G154" s="70"/>
      <c r="H154" s="70"/>
      <c r="I154" s="70"/>
      <c r="J154" s="60">
        <v>82.91</v>
      </c>
      <c r="K154" s="61">
        <f t="shared" si="3"/>
        <v>0</v>
      </c>
    </row>
    <row r="155" spans="1:11" s="5" customFormat="1" ht="21.75" customHeight="1" x14ac:dyDescent="0.25">
      <c r="A155" s="55">
        <v>45089</v>
      </c>
      <c r="B155" s="56">
        <v>45089</v>
      </c>
      <c r="C155" s="57">
        <v>74667744656227</v>
      </c>
      <c r="D155" s="58" t="s">
        <v>593</v>
      </c>
      <c r="E155" s="59" t="s">
        <v>398</v>
      </c>
      <c r="F155" s="68" t="s">
        <v>273</v>
      </c>
      <c r="G155" s="70"/>
      <c r="H155" s="70"/>
      <c r="I155" s="70"/>
      <c r="J155" s="60">
        <v>82.5</v>
      </c>
      <c r="K155" s="61">
        <f t="shared" si="3"/>
        <v>0</v>
      </c>
    </row>
    <row r="156" spans="1:11" s="5" customFormat="1" ht="21.75" customHeight="1" x14ac:dyDescent="0.25">
      <c r="A156" s="55" t="s">
        <v>341</v>
      </c>
      <c r="B156" s="56" t="s">
        <v>341</v>
      </c>
      <c r="C156" s="57">
        <v>8189916011485</v>
      </c>
      <c r="D156" s="58" t="s">
        <v>428</v>
      </c>
      <c r="E156" s="59" t="s">
        <v>196</v>
      </c>
      <c r="F156" s="68" t="s">
        <v>43</v>
      </c>
      <c r="G156" s="59"/>
      <c r="H156" s="59"/>
      <c r="I156" s="59"/>
      <c r="J156" s="60">
        <v>88.5</v>
      </c>
      <c r="K156" s="61">
        <f t="shared" si="3"/>
        <v>0</v>
      </c>
    </row>
    <row r="157" spans="1:11" s="5" customFormat="1" ht="21.75" customHeight="1" x14ac:dyDescent="0.25">
      <c r="A157" s="55" t="s">
        <v>570</v>
      </c>
      <c r="B157" s="56" t="s">
        <v>570</v>
      </c>
      <c r="C157" s="57" t="s">
        <v>571</v>
      </c>
      <c r="D157" s="58" t="s">
        <v>539</v>
      </c>
      <c r="E157" s="59" t="s">
        <v>196</v>
      </c>
      <c r="F157" s="68" t="s">
        <v>43</v>
      </c>
      <c r="G157" s="59"/>
      <c r="H157" s="59"/>
      <c r="I157" s="59"/>
      <c r="J157" s="60">
        <v>54.4</v>
      </c>
      <c r="K157" s="61">
        <f t="shared" si="3"/>
        <v>0</v>
      </c>
    </row>
    <row r="158" spans="1:11" s="5" customFormat="1" ht="21.75" customHeight="1" x14ac:dyDescent="0.25">
      <c r="A158" s="55" t="s">
        <v>557</v>
      </c>
      <c r="B158" s="56" t="s">
        <v>557</v>
      </c>
      <c r="C158" s="57" t="s">
        <v>562</v>
      </c>
      <c r="D158" s="58" t="s">
        <v>563</v>
      </c>
      <c r="E158" s="59" t="s">
        <v>319</v>
      </c>
      <c r="F158" s="68" t="s">
        <v>43</v>
      </c>
      <c r="G158" s="59"/>
      <c r="H158" s="59"/>
      <c r="I158" s="59"/>
      <c r="J158" s="60">
        <v>271.39999999999998</v>
      </c>
      <c r="K158" s="61">
        <f t="shared" si="3"/>
        <v>0</v>
      </c>
    </row>
    <row r="159" spans="1:11" s="5" customFormat="1" ht="21.75" customHeight="1" x14ac:dyDescent="0.25">
      <c r="A159" s="55" t="s">
        <v>343</v>
      </c>
      <c r="B159" s="56" t="s">
        <v>343</v>
      </c>
      <c r="C159" s="57" t="s">
        <v>282</v>
      </c>
      <c r="D159" s="58" t="s">
        <v>281</v>
      </c>
      <c r="E159" s="59" t="s">
        <v>193</v>
      </c>
      <c r="F159" s="68" t="s">
        <v>43</v>
      </c>
      <c r="G159" s="59"/>
      <c r="H159" s="59"/>
      <c r="I159" s="59"/>
      <c r="J159" s="60">
        <v>236</v>
      </c>
      <c r="K159" s="61">
        <f t="shared" si="3"/>
        <v>0</v>
      </c>
    </row>
    <row r="160" spans="1:11" s="5" customFormat="1" ht="21.75" customHeight="1" x14ac:dyDescent="0.25">
      <c r="A160" s="55" t="s">
        <v>343</v>
      </c>
      <c r="B160" s="56" t="s">
        <v>343</v>
      </c>
      <c r="C160" s="57" t="s">
        <v>283</v>
      </c>
      <c r="D160" s="58" t="s">
        <v>284</v>
      </c>
      <c r="E160" s="59" t="s">
        <v>193</v>
      </c>
      <c r="F160" s="68" t="s">
        <v>43</v>
      </c>
      <c r="G160" s="59"/>
      <c r="H160" s="59"/>
      <c r="I160" s="59"/>
      <c r="J160" s="60">
        <v>365.8</v>
      </c>
      <c r="K160" s="61">
        <f t="shared" si="3"/>
        <v>0</v>
      </c>
    </row>
    <row r="161" spans="1:24" s="5" customFormat="1" ht="21.75" customHeight="1" x14ac:dyDescent="0.25">
      <c r="A161" s="55">
        <v>45147</v>
      </c>
      <c r="B161" s="56">
        <v>45147</v>
      </c>
      <c r="C161" s="57">
        <v>6922570302190</v>
      </c>
      <c r="D161" s="58" t="s">
        <v>83</v>
      </c>
      <c r="E161" s="59" t="s">
        <v>193</v>
      </c>
      <c r="F161" s="68" t="s">
        <v>43</v>
      </c>
      <c r="G161" s="59"/>
      <c r="H161" s="59">
        <v>42</v>
      </c>
      <c r="I161" s="59">
        <v>0</v>
      </c>
      <c r="J161" s="60">
        <v>27.4</v>
      </c>
      <c r="K161" s="61">
        <f t="shared" si="3"/>
        <v>0</v>
      </c>
    </row>
    <row r="162" spans="1:24" s="5" customFormat="1" ht="21.75" customHeight="1" x14ac:dyDescent="0.25">
      <c r="A162" s="55">
        <v>45025</v>
      </c>
      <c r="B162" s="56">
        <v>45025</v>
      </c>
      <c r="C162" s="57" t="s">
        <v>631</v>
      </c>
      <c r="D162" s="58" t="s">
        <v>632</v>
      </c>
      <c r="E162" s="59" t="s">
        <v>193</v>
      </c>
      <c r="F162" s="68" t="s">
        <v>43</v>
      </c>
      <c r="G162" s="59"/>
      <c r="H162" s="59"/>
      <c r="I162" s="59"/>
      <c r="J162" s="60">
        <v>407.1</v>
      </c>
      <c r="K162" s="61">
        <f t="shared" si="3"/>
        <v>0</v>
      </c>
    </row>
    <row r="163" spans="1:24" s="5" customFormat="1" ht="21.75" customHeight="1" x14ac:dyDescent="0.25">
      <c r="A163" s="55" t="s">
        <v>545</v>
      </c>
      <c r="B163" s="56" t="s">
        <v>545</v>
      </c>
      <c r="C163" s="57" t="s">
        <v>547</v>
      </c>
      <c r="D163" s="58" t="s">
        <v>469</v>
      </c>
      <c r="E163" s="59" t="s">
        <v>342</v>
      </c>
      <c r="F163" s="68" t="s">
        <v>43</v>
      </c>
      <c r="G163" s="59"/>
      <c r="H163" s="59"/>
      <c r="I163" s="59"/>
      <c r="J163" s="60">
        <v>3139.6</v>
      </c>
      <c r="K163" s="61">
        <f t="shared" si="3"/>
        <v>0</v>
      </c>
    </row>
    <row r="164" spans="1:24" s="27" customFormat="1" ht="21.75" customHeight="1" x14ac:dyDescent="0.25">
      <c r="A164" s="55" t="s">
        <v>131</v>
      </c>
      <c r="B164" s="56" t="s">
        <v>131</v>
      </c>
      <c r="C164" s="57" t="s">
        <v>132</v>
      </c>
      <c r="D164" s="58" t="s">
        <v>127</v>
      </c>
      <c r="E164" s="59" t="s">
        <v>206</v>
      </c>
      <c r="F164" s="68" t="s">
        <v>3</v>
      </c>
      <c r="G164" s="59"/>
      <c r="H164" s="59"/>
      <c r="I164" s="59"/>
      <c r="J164" s="60">
        <v>1000</v>
      </c>
      <c r="K164" s="61">
        <f t="shared" si="3"/>
        <v>0</v>
      </c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s="27" customFormat="1" ht="21.75" customHeight="1" x14ac:dyDescent="0.25">
      <c r="A165" s="55">
        <v>43476</v>
      </c>
      <c r="B165" s="56">
        <v>43476</v>
      </c>
      <c r="C165" s="57" t="s">
        <v>132</v>
      </c>
      <c r="D165" s="58" t="s">
        <v>151</v>
      </c>
      <c r="E165" s="59" t="s">
        <v>177</v>
      </c>
      <c r="F165" s="68" t="s">
        <v>43</v>
      </c>
      <c r="G165" s="59"/>
      <c r="H165" s="59"/>
      <c r="I165" s="59"/>
      <c r="J165" s="60">
        <v>700</v>
      </c>
      <c r="K165" s="61">
        <f t="shared" si="3"/>
        <v>0</v>
      </c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s="5" customFormat="1" ht="21.75" customHeight="1" x14ac:dyDescent="0.25">
      <c r="A166" s="55">
        <v>44988</v>
      </c>
      <c r="B166" s="56">
        <v>44988</v>
      </c>
      <c r="C166" s="57">
        <v>7592474220020</v>
      </c>
      <c r="D166" s="58" t="s">
        <v>22</v>
      </c>
      <c r="E166" s="59" t="s">
        <v>396</v>
      </c>
      <c r="F166" s="68" t="s">
        <v>43</v>
      </c>
      <c r="G166" s="59"/>
      <c r="H166" s="59"/>
      <c r="I166" s="59"/>
      <c r="J166" s="60">
        <v>257.24</v>
      </c>
      <c r="K166" s="61">
        <f t="shared" si="3"/>
        <v>0</v>
      </c>
    </row>
    <row r="167" spans="1:24" s="5" customFormat="1" ht="21.75" customHeight="1" x14ac:dyDescent="0.25">
      <c r="A167" s="55" t="s">
        <v>46</v>
      </c>
      <c r="B167" s="56" t="s">
        <v>54</v>
      </c>
      <c r="C167" s="57">
        <v>411154096870</v>
      </c>
      <c r="D167" s="58" t="s">
        <v>216</v>
      </c>
      <c r="E167" s="59" t="s">
        <v>173</v>
      </c>
      <c r="F167" s="68" t="s">
        <v>43</v>
      </c>
      <c r="G167" s="59"/>
      <c r="H167" s="59"/>
      <c r="I167" s="59"/>
      <c r="J167" s="60">
        <v>230.1</v>
      </c>
      <c r="K167" s="61">
        <f t="shared" si="3"/>
        <v>0</v>
      </c>
    </row>
    <row r="168" spans="1:24" s="5" customFormat="1" ht="21.75" customHeight="1" x14ac:dyDescent="0.25">
      <c r="A168" s="55" t="s">
        <v>56</v>
      </c>
      <c r="B168" s="56" t="s">
        <v>56</v>
      </c>
      <c r="C168" s="57">
        <v>746717793013</v>
      </c>
      <c r="D168" s="58" t="s">
        <v>25</v>
      </c>
      <c r="E168" s="59" t="s">
        <v>169</v>
      </c>
      <c r="F168" s="62" t="s">
        <v>48</v>
      </c>
      <c r="G168" s="59"/>
      <c r="H168" s="59"/>
      <c r="I168" s="59"/>
      <c r="J168" s="60">
        <v>129.80000000000001</v>
      </c>
      <c r="K168" s="61">
        <f t="shared" si="3"/>
        <v>0</v>
      </c>
    </row>
    <row r="169" spans="1:24" s="5" customFormat="1" ht="21.75" customHeight="1" x14ac:dyDescent="0.25">
      <c r="A169" s="55">
        <v>45174</v>
      </c>
      <c r="B169" s="56">
        <v>45174</v>
      </c>
      <c r="C169" s="57" t="s">
        <v>633</v>
      </c>
      <c r="D169" s="58" t="s">
        <v>494</v>
      </c>
      <c r="E169" s="59" t="s">
        <v>169</v>
      </c>
      <c r="F169" s="62" t="s">
        <v>238</v>
      </c>
      <c r="G169" s="59"/>
      <c r="H169" s="59"/>
      <c r="I169" s="59"/>
      <c r="J169" s="60">
        <v>230.1</v>
      </c>
      <c r="K169" s="61">
        <f t="shared" si="3"/>
        <v>0</v>
      </c>
    </row>
    <row r="170" spans="1:24" s="5" customFormat="1" ht="21.75" customHeight="1" x14ac:dyDescent="0.25">
      <c r="A170" s="55" t="s">
        <v>63</v>
      </c>
      <c r="B170" s="56" t="s">
        <v>63</v>
      </c>
      <c r="C170" s="57">
        <v>2600893347</v>
      </c>
      <c r="D170" s="58" t="s">
        <v>152</v>
      </c>
      <c r="E170" s="59" t="s">
        <v>165</v>
      </c>
      <c r="F170" s="68" t="s">
        <v>43</v>
      </c>
      <c r="G170" s="59"/>
      <c r="H170" s="59"/>
      <c r="I170" s="59"/>
      <c r="J170" s="60">
        <v>619.5</v>
      </c>
      <c r="K170" s="61">
        <f t="shared" si="3"/>
        <v>0</v>
      </c>
    </row>
    <row r="171" spans="1:24" s="5" customFormat="1" ht="21.75" customHeight="1" x14ac:dyDescent="0.25">
      <c r="A171" s="55" t="s">
        <v>264</v>
      </c>
      <c r="B171" s="56" t="s">
        <v>264</v>
      </c>
      <c r="C171" s="57">
        <v>464500723735</v>
      </c>
      <c r="D171" s="58" t="s">
        <v>270</v>
      </c>
      <c r="E171" s="59" t="s">
        <v>165</v>
      </c>
      <c r="F171" s="68" t="s">
        <v>43</v>
      </c>
      <c r="G171" s="59"/>
      <c r="H171" s="59"/>
      <c r="I171" s="59"/>
      <c r="J171" s="60">
        <v>383.5</v>
      </c>
      <c r="K171" s="61">
        <f t="shared" si="3"/>
        <v>0</v>
      </c>
    </row>
    <row r="172" spans="1:24" s="5" customFormat="1" ht="21.75" customHeight="1" x14ac:dyDescent="0.25">
      <c r="A172" s="55">
        <v>45206</v>
      </c>
      <c r="B172" s="56">
        <v>45206</v>
      </c>
      <c r="C172" s="57" t="s">
        <v>590</v>
      </c>
      <c r="D172" s="58" t="s">
        <v>589</v>
      </c>
      <c r="E172" s="59" t="s">
        <v>165</v>
      </c>
      <c r="F172" s="68" t="s">
        <v>43</v>
      </c>
      <c r="G172" s="59"/>
      <c r="H172" s="59"/>
      <c r="I172" s="59"/>
      <c r="J172" s="60">
        <v>454.3</v>
      </c>
      <c r="K172" s="61">
        <f t="shared" si="3"/>
        <v>0</v>
      </c>
    </row>
    <row r="173" spans="1:24" s="5" customFormat="1" ht="21.75" customHeight="1" x14ac:dyDescent="0.25">
      <c r="A173" s="55" t="s">
        <v>6</v>
      </c>
      <c r="B173" s="56" t="s">
        <v>6</v>
      </c>
      <c r="C173" s="57">
        <v>465500723735</v>
      </c>
      <c r="D173" s="58" t="s">
        <v>84</v>
      </c>
      <c r="E173" s="59" t="s">
        <v>169</v>
      </c>
      <c r="F173" s="62" t="s">
        <v>48</v>
      </c>
      <c r="G173" s="59"/>
      <c r="H173" s="59"/>
      <c r="I173" s="59"/>
      <c r="J173" s="60">
        <v>685.58</v>
      </c>
      <c r="K173" s="61">
        <f t="shared" si="3"/>
        <v>0</v>
      </c>
    </row>
    <row r="174" spans="1:24" s="27" customFormat="1" ht="21.75" customHeight="1" x14ac:dyDescent="0.25">
      <c r="A174" s="55" t="s">
        <v>107</v>
      </c>
      <c r="B174" s="56" t="s">
        <v>107</v>
      </c>
      <c r="C174" s="57" t="s">
        <v>108</v>
      </c>
      <c r="D174" s="58" t="s">
        <v>118</v>
      </c>
      <c r="E174" s="59" t="s">
        <v>176</v>
      </c>
      <c r="F174" s="62" t="s">
        <v>43</v>
      </c>
      <c r="G174" s="59"/>
      <c r="H174" s="59"/>
      <c r="I174" s="59"/>
      <c r="J174" s="60">
        <v>4500</v>
      </c>
      <c r="K174" s="61">
        <f t="shared" si="3"/>
        <v>0</v>
      </c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s="5" customFormat="1" ht="21.75" customHeight="1" x14ac:dyDescent="0.25">
      <c r="A175" s="55" t="s">
        <v>13</v>
      </c>
      <c r="B175" s="56" t="s">
        <v>53</v>
      </c>
      <c r="C175" s="57">
        <v>75001015213919</v>
      </c>
      <c r="D175" s="58" t="s">
        <v>21</v>
      </c>
      <c r="E175" s="59" t="s">
        <v>167</v>
      </c>
      <c r="F175" s="68" t="s">
        <v>43</v>
      </c>
      <c r="G175" s="59"/>
      <c r="H175" s="59"/>
      <c r="I175" s="59"/>
      <c r="J175" s="60">
        <v>8.27</v>
      </c>
      <c r="K175" s="61">
        <f t="shared" si="3"/>
        <v>0</v>
      </c>
    </row>
    <row r="176" spans="1:24" s="5" customFormat="1" ht="21.75" customHeight="1" x14ac:dyDescent="0.25">
      <c r="A176" s="55" t="s">
        <v>53</v>
      </c>
      <c r="B176" s="56">
        <v>43559</v>
      </c>
      <c r="C176" s="57">
        <v>7450007262520</v>
      </c>
      <c r="D176" s="58" t="s">
        <v>18</v>
      </c>
      <c r="E176" s="59" t="s">
        <v>167</v>
      </c>
      <c r="F176" s="68" t="s">
        <v>43</v>
      </c>
      <c r="G176" s="59"/>
      <c r="H176" s="59"/>
      <c r="I176" s="59"/>
      <c r="J176" s="60">
        <v>8.1199999999999992</v>
      </c>
      <c r="K176" s="61">
        <f t="shared" si="3"/>
        <v>0</v>
      </c>
    </row>
    <row r="177" spans="1:24" s="5" customFormat="1" ht="21.75" customHeight="1" x14ac:dyDescent="0.25">
      <c r="A177" s="55" t="s">
        <v>53</v>
      </c>
      <c r="B177" s="56" t="s">
        <v>53</v>
      </c>
      <c r="C177" s="57">
        <v>20071709271767</v>
      </c>
      <c r="D177" s="58" t="s">
        <v>158</v>
      </c>
      <c r="E177" s="59" t="s">
        <v>167</v>
      </c>
      <c r="F177" s="68" t="s">
        <v>43</v>
      </c>
      <c r="G177" s="59"/>
      <c r="H177" s="59"/>
      <c r="I177" s="59"/>
      <c r="J177" s="60">
        <v>8.27</v>
      </c>
      <c r="K177" s="61">
        <f t="shared" si="3"/>
        <v>0</v>
      </c>
    </row>
    <row r="178" spans="1:24" s="5" customFormat="1" ht="21.75" customHeight="1" x14ac:dyDescent="0.25">
      <c r="A178" s="55" t="s">
        <v>221</v>
      </c>
      <c r="B178" s="56" t="s">
        <v>221</v>
      </c>
      <c r="C178" s="57" t="s">
        <v>240</v>
      </c>
      <c r="D178" s="58" t="s">
        <v>241</v>
      </c>
      <c r="E178" s="59" t="s">
        <v>217</v>
      </c>
      <c r="F178" s="68" t="s">
        <v>49</v>
      </c>
      <c r="G178" s="59"/>
      <c r="H178" s="59"/>
      <c r="I178" s="59"/>
      <c r="J178" s="60">
        <v>650</v>
      </c>
      <c r="K178" s="61">
        <f t="shared" si="3"/>
        <v>0</v>
      </c>
    </row>
    <row r="179" spans="1:24" s="5" customFormat="1" ht="21.75" customHeight="1" x14ac:dyDescent="0.25">
      <c r="A179" s="55">
        <v>44328</v>
      </c>
      <c r="B179" s="56">
        <v>44328</v>
      </c>
      <c r="C179" s="57">
        <v>6973797633540</v>
      </c>
      <c r="D179" s="58" t="s">
        <v>222</v>
      </c>
      <c r="E179" s="59" t="s">
        <v>217</v>
      </c>
      <c r="F179" s="62" t="s">
        <v>43</v>
      </c>
      <c r="G179" s="59"/>
      <c r="H179" s="59"/>
      <c r="I179" s="59"/>
      <c r="J179" s="60">
        <v>1416</v>
      </c>
      <c r="K179" s="61">
        <f t="shared" si="3"/>
        <v>0</v>
      </c>
    </row>
    <row r="180" spans="1:24" s="5" customFormat="1" ht="21.75" customHeight="1" x14ac:dyDescent="0.25">
      <c r="A180" s="55" t="s">
        <v>521</v>
      </c>
      <c r="B180" s="56" t="s">
        <v>521</v>
      </c>
      <c r="C180" s="57" t="s">
        <v>544</v>
      </c>
      <c r="D180" s="58" t="s">
        <v>468</v>
      </c>
      <c r="E180" s="59" t="s">
        <v>342</v>
      </c>
      <c r="F180" s="62" t="s">
        <v>43</v>
      </c>
      <c r="G180" s="59"/>
      <c r="H180" s="59"/>
      <c r="I180" s="59"/>
      <c r="J180" s="60">
        <v>21434.6</v>
      </c>
      <c r="K180" s="61">
        <f t="shared" si="3"/>
        <v>0</v>
      </c>
    </row>
    <row r="181" spans="1:24" s="5" customFormat="1" ht="21.75" customHeight="1" x14ac:dyDescent="0.25">
      <c r="A181" s="55">
        <v>44603</v>
      </c>
      <c r="B181" s="56">
        <v>44603</v>
      </c>
      <c r="C181" s="57" t="s">
        <v>405</v>
      </c>
      <c r="D181" s="58" t="s">
        <v>406</v>
      </c>
      <c r="E181" s="59" t="s">
        <v>407</v>
      </c>
      <c r="F181" s="62" t="s">
        <v>43</v>
      </c>
      <c r="G181" s="59"/>
      <c r="H181" s="59"/>
      <c r="I181" s="59"/>
      <c r="J181" s="60">
        <v>58799.4</v>
      </c>
      <c r="K181" s="61">
        <f t="shared" si="3"/>
        <v>0</v>
      </c>
    </row>
    <row r="182" spans="1:24" s="5" customFormat="1" ht="21.75" customHeight="1" x14ac:dyDescent="0.25">
      <c r="A182" s="55" t="s">
        <v>545</v>
      </c>
      <c r="B182" s="56" t="s">
        <v>545</v>
      </c>
      <c r="C182" s="57" t="s">
        <v>546</v>
      </c>
      <c r="D182" s="58" t="s">
        <v>466</v>
      </c>
      <c r="E182" s="59" t="s">
        <v>342</v>
      </c>
      <c r="F182" s="62" t="s">
        <v>43</v>
      </c>
      <c r="G182" s="59"/>
      <c r="H182" s="59"/>
      <c r="I182" s="59"/>
      <c r="J182" s="60">
        <v>15723.94</v>
      </c>
      <c r="K182" s="61">
        <f t="shared" si="3"/>
        <v>0</v>
      </c>
    </row>
    <row r="183" spans="1:24" s="5" customFormat="1" ht="21.75" customHeight="1" x14ac:dyDescent="0.25">
      <c r="A183" s="56">
        <v>45239</v>
      </c>
      <c r="B183" s="56">
        <v>45239</v>
      </c>
      <c r="C183" s="57">
        <v>7592244241926</v>
      </c>
      <c r="D183" s="58" t="s">
        <v>290</v>
      </c>
      <c r="E183" s="59" t="s">
        <v>178</v>
      </c>
      <c r="F183" s="62" t="s">
        <v>9</v>
      </c>
      <c r="G183" s="59"/>
      <c r="H183" s="59"/>
      <c r="I183" s="59"/>
      <c r="J183" s="60">
        <v>298.54000000000002</v>
      </c>
      <c r="K183" s="61">
        <f t="shared" si="3"/>
        <v>0</v>
      </c>
    </row>
    <row r="184" spans="1:24" s="4" customFormat="1" ht="21.75" customHeight="1" x14ac:dyDescent="0.25">
      <c r="A184" s="56">
        <v>44988</v>
      </c>
      <c r="B184" s="56">
        <v>44988</v>
      </c>
      <c r="C184" s="57">
        <v>7462149180839</v>
      </c>
      <c r="D184" s="58" t="s">
        <v>139</v>
      </c>
      <c r="E184" s="59" t="s">
        <v>178</v>
      </c>
      <c r="F184" s="62" t="s">
        <v>9</v>
      </c>
      <c r="G184" s="59"/>
      <c r="H184" s="59"/>
      <c r="I184" s="59"/>
      <c r="J184" s="60">
        <v>448.4</v>
      </c>
      <c r="K184" s="61">
        <f t="shared" si="3"/>
        <v>0</v>
      </c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s="5" customFormat="1" ht="21.75" customHeight="1" x14ac:dyDescent="0.25">
      <c r="A185" s="55">
        <v>44023</v>
      </c>
      <c r="B185" s="56">
        <v>44023</v>
      </c>
      <c r="C185" s="57">
        <v>7462149180686</v>
      </c>
      <c r="D185" s="58" t="s">
        <v>138</v>
      </c>
      <c r="E185" s="59" t="s">
        <v>178</v>
      </c>
      <c r="F185" s="62" t="s">
        <v>9</v>
      </c>
      <c r="G185" s="59"/>
      <c r="H185" s="59"/>
      <c r="I185" s="59"/>
      <c r="J185" s="60">
        <v>523.62</v>
      </c>
      <c r="K185" s="61">
        <f t="shared" ref="K185:K276" si="5">G185*J185</f>
        <v>0</v>
      </c>
    </row>
    <row r="186" spans="1:24" s="5" customFormat="1" ht="21.75" customHeight="1" x14ac:dyDescent="0.25">
      <c r="A186" s="55">
        <v>44988</v>
      </c>
      <c r="B186" s="56">
        <v>44988</v>
      </c>
      <c r="C186" s="57">
        <v>7462313902441</v>
      </c>
      <c r="D186" s="58" t="s">
        <v>292</v>
      </c>
      <c r="E186" s="59" t="s">
        <v>178</v>
      </c>
      <c r="F186" s="62" t="s">
        <v>9</v>
      </c>
      <c r="G186" s="59"/>
      <c r="H186" s="59"/>
      <c r="I186" s="59"/>
      <c r="J186" s="60">
        <v>614</v>
      </c>
      <c r="K186" s="61">
        <f t="shared" si="5"/>
        <v>0</v>
      </c>
    </row>
    <row r="187" spans="1:24" s="5" customFormat="1" ht="21.75" customHeight="1" x14ac:dyDescent="0.25">
      <c r="A187" s="55" t="s">
        <v>658</v>
      </c>
      <c r="B187" s="56" t="s">
        <v>658</v>
      </c>
      <c r="C187" s="57">
        <v>7441008170365</v>
      </c>
      <c r="D187" s="77" t="s">
        <v>223</v>
      </c>
      <c r="E187" s="78" t="s">
        <v>169</v>
      </c>
      <c r="F187" s="81" t="s">
        <v>45</v>
      </c>
      <c r="G187" s="82"/>
      <c r="H187" s="78"/>
      <c r="I187" s="78"/>
      <c r="J187" s="80">
        <v>194.89</v>
      </c>
      <c r="K187" s="61">
        <f t="shared" si="5"/>
        <v>0</v>
      </c>
    </row>
    <row r="188" spans="1:24" s="5" customFormat="1" ht="21.75" customHeight="1" x14ac:dyDescent="0.25">
      <c r="A188" s="55">
        <v>45266</v>
      </c>
      <c r="B188" s="56">
        <v>45266</v>
      </c>
      <c r="C188" s="57" t="s">
        <v>481</v>
      </c>
      <c r="D188" s="77" t="s">
        <v>482</v>
      </c>
      <c r="E188" s="78" t="s">
        <v>464</v>
      </c>
      <c r="F188" s="81" t="s">
        <v>43</v>
      </c>
      <c r="G188" s="82"/>
      <c r="H188" s="78"/>
      <c r="I188" s="78"/>
      <c r="J188" s="80">
        <v>234.82</v>
      </c>
      <c r="K188" s="61">
        <f t="shared" si="5"/>
        <v>0</v>
      </c>
    </row>
    <row r="189" spans="1:24" s="5" customFormat="1" ht="21.75" customHeight="1" x14ac:dyDescent="0.25">
      <c r="A189" s="55">
        <v>45180</v>
      </c>
      <c r="B189" s="56">
        <v>45180</v>
      </c>
      <c r="C189" s="57" t="s">
        <v>636</v>
      </c>
      <c r="D189" s="77" t="s">
        <v>637</v>
      </c>
      <c r="E189" s="78" t="s">
        <v>179</v>
      </c>
      <c r="F189" s="81" t="s">
        <v>45</v>
      </c>
      <c r="G189" s="82"/>
      <c r="H189" s="78"/>
      <c r="I189" s="78"/>
      <c r="J189" s="80">
        <v>1669.7</v>
      </c>
      <c r="K189" s="61">
        <f t="shared" si="5"/>
        <v>0</v>
      </c>
    </row>
    <row r="190" spans="1:24" s="5" customFormat="1" ht="21.75" customHeight="1" x14ac:dyDescent="0.25">
      <c r="A190" s="55">
        <v>44631</v>
      </c>
      <c r="B190" s="56">
        <v>44631</v>
      </c>
      <c r="C190" s="57" t="s">
        <v>403</v>
      </c>
      <c r="D190" s="58" t="s">
        <v>61</v>
      </c>
      <c r="E190" s="59" t="s">
        <v>179</v>
      </c>
      <c r="F190" s="62" t="s">
        <v>9</v>
      </c>
      <c r="G190" s="62"/>
      <c r="H190" s="62"/>
      <c r="I190" s="62"/>
      <c r="J190" s="60">
        <v>2832</v>
      </c>
      <c r="K190" s="61">
        <f t="shared" si="5"/>
        <v>0</v>
      </c>
    </row>
    <row r="191" spans="1:24" s="5" customFormat="1" ht="21.75" customHeight="1" x14ac:dyDescent="0.25">
      <c r="A191" s="55">
        <v>44631</v>
      </c>
      <c r="B191" s="56">
        <v>44631</v>
      </c>
      <c r="C191" s="57" t="s">
        <v>404</v>
      </c>
      <c r="D191" s="58" t="s">
        <v>427</v>
      </c>
      <c r="E191" s="59" t="s">
        <v>179</v>
      </c>
      <c r="F191" s="62" t="s">
        <v>9</v>
      </c>
      <c r="G191" s="62"/>
      <c r="H191" s="62"/>
      <c r="I191" s="62"/>
      <c r="J191" s="60">
        <v>2242</v>
      </c>
      <c r="K191" s="61">
        <f t="shared" si="5"/>
        <v>0</v>
      </c>
    </row>
    <row r="192" spans="1:24" s="5" customFormat="1" ht="21.75" customHeight="1" x14ac:dyDescent="0.25">
      <c r="A192" s="55">
        <v>45242</v>
      </c>
      <c r="B192" s="56">
        <v>45242</v>
      </c>
      <c r="C192" s="57" t="s">
        <v>229</v>
      </c>
      <c r="D192" s="58" t="s">
        <v>228</v>
      </c>
      <c r="E192" s="59" t="s">
        <v>179</v>
      </c>
      <c r="F192" s="62" t="s">
        <v>9</v>
      </c>
      <c r="G192" s="62"/>
      <c r="H192" s="62"/>
      <c r="I192" s="62"/>
      <c r="J192" s="60">
        <v>3658</v>
      </c>
      <c r="K192" s="61">
        <f t="shared" si="5"/>
        <v>0</v>
      </c>
    </row>
    <row r="193" spans="1:11" s="5" customFormat="1" ht="21.75" customHeight="1" x14ac:dyDescent="0.25">
      <c r="A193" s="55" t="s">
        <v>485</v>
      </c>
      <c r="B193" s="56" t="s">
        <v>485</v>
      </c>
      <c r="C193" s="57" t="s">
        <v>486</v>
      </c>
      <c r="D193" s="58" t="s">
        <v>487</v>
      </c>
      <c r="E193" s="59" t="s">
        <v>179</v>
      </c>
      <c r="F193" s="62" t="s">
        <v>9</v>
      </c>
      <c r="G193" s="62"/>
      <c r="H193" s="62"/>
      <c r="I193" s="62"/>
      <c r="J193" s="60">
        <v>1298</v>
      </c>
      <c r="K193" s="61">
        <f t="shared" si="5"/>
        <v>0</v>
      </c>
    </row>
    <row r="194" spans="1:11" s="5" customFormat="1" ht="21.75" customHeight="1" x14ac:dyDescent="0.25">
      <c r="A194" s="55" t="s">
        <v>658</v>
      </c>
      <c r="B194" s="56" t="s">
        <v>658</v>
      </c>
      <c r="C194" s="57">
        <v>10036000123880</v>
      </c>
      <c r="D194" s="58" t="s">
        <v>153</v>
      </c>
      <c r="E194" s="59" t="s">
        <v>169</v>
      </c>
      <c r="F194" s="68" t="s">
        <v>45</v>
      </c>
      <c r="G194" s="59"/>
      <c r="H194" s="59">
        <v>174</v>
      </c>
      <c r="I194" s="59">
        <v>-6</v>
      </c>
      <c r="J194" s="60">
        <v>352.03</v>
      </c>
      <c r="K194" s="61">
        <f t="shared" si="5"/>
        <v>0</v>
      </c>
    </row>
    <row r="195" spans="1:11" s="5" customFormat="1" ht="21.75" customHeight="1" x14ac:dyDescent="0.25">
      <c r="A195" s="55">
        <v>44988</v>
      </c>
      <c r="B195" s="56">
        <v>44988</v>
      </c>
      <c r="C195" s="57">
        <v>40267272</v>
      </c>
      <c r="D195" s="58" t="s">
        <v>85</v>
      </c>
      <c r="E195" s="59" t="s">
        <v>182</v>
      </c>
      <c r="F195" s="68" t="s">
        <v>43</v>
      </c>
      <c r="G195" s="59"/>
      <c r="H195" s="59"/>
      <c r="I195" s="59"/>
      <c r="J195" s="60">
        <v>75</v>
      </c>
      <c r="K195" s="61">
        <f t="shared" si="5"/>
        <v>0</v>
      </c>
    </row>
    <row r="196" spans="1:11" s="5" customFormat="1" ht="21.75" customHeight="1" x14ac:dyDescent="0.25">
      <c r="A196" s="55">
        <v>43165</v>
      </c>
      <c r="B196" s="56">
        <v>42524</v>
      </c>
      <c r="C196" s="57">
        <v>35255435703</v>
      </c>
      <c r="D196" s="58" t="s">
        <v>15</v>
      </c>
      <c r="E196" s="59" t="s">
        <v>181</v>
      </c>
      <c r="F196" s="68" t="s">
        <v>49</v>
      </c>
      <c r="G196" s="59"/>
      <c r="H196" s="59"/>
      <c r="I196" s="59"/>
      <c r="J196" s="60">
        <v>262</v>
      </c>
      <c r="K196" s="61">
        <f t="shared" si="5"/>
        <v>0</v>
      </c>
    </row>
    <row r="197" spans="1:11" s="5" customFormat="1" ht="21.75" customHeight="1" x14ac:dyDescent="0.25">
      <c r="A197" s="55">
        <v>45147</v>
      </c>
      <c r="B197" s="56">
        <v>45147</v>
      </c>
      <c r="C197" s="57">
        <v>35255435702</v>
      </c>
      <c r="D197" s="58" t="s">
        <v>140</v>
      </c>
      <c r="E197" s="59" t="s">
        <v>170</v>
      </c>
      <c r="F197" s="62" t="s">
        <v>49</v>
      </c>
      <c r="G197" s="59"/>
      <c r="H197" s="59"/>
      <c r="I197" s="59"/>
      <c r="J197" s="60">
        <v>654</v>
      </c>
      <c r="K197" s="61">
        <f t="shared" si="5"/>
        <v>0</v>
      </c>
    </row>
    <row r="198" spans="1:11" s="5" customFormat="1" ht="21.75" customHeight="1" x14ac:dyDescent="0.25">
      <c r="A198" s="55">
        <v>43165</v>
      </c>
      <c r="B198" s="56">
        <v>43165</v>
      </c>
      <c r="C198" s="57">
        <v>35255435702</v>
      </c>
      <c r="D198" s="58" t="s">
        <v>62</v>
      </c>
      <c r="E198" s="59" t="s">
        <v>172</v>
      </c>
      <c r="F198" s="62" t="s">
        <v>49</v>
      </c>
      <c r="G198" s="59"/>
      <c r="H198" s="59"/>
      <c r="I198" s="59"/>
      <c r="J198" s="60">
        <v>262</v>
      </c>
      <c r="K198" s="61">
        <f t="shared" si="5"/>
        <v>0</v>
      </c>
    </row>
    <row r="199" spans="1:11" s="5" customFormat="1" ht="21.75" customHeight="1" x14ac:dyDescent="0.25">
      <c r="A199" s="55">
        <v>45147</v>
      </c>
      <c r="B199" s="56">
        <v>45147</v>
      </c>
      <c r="C199" s="57">
        <v>7750082020184</v>
      </c>
      <c r="D199" s="58" t="s">
        <v>86</v>
      </c>
      <c r="E199" s="59" t="s">
        <v>175</v>
      </c>
      <c r="F199" s="68" t="s">
        <v>43</v>
      </c>
      <c r="G199" s="59"/>
      <c r="H199" s="59"/>
      <c r="I199" s="59"/>
      <c r="J199" s="60">
        <v>256</v>
      </c>
      <c r="K199" s="61">
        <f t="shared" si="5"/>
        <v>0</v>
      </c>
    </row>
    <row r="200" spans="1:11" s="5" customFormat="1" ht="21.75" customHeight="1" x14ac:dyDescent="0.25">
      <c r="A200" s="56">
        <v>44988</v>
      </c>
      <c r="B200" s="56">
        <v>44876</v>
      </c>
      <c r="C200" s="57">
        <v>7750082020192</v>
      </c>
      <c r="D200" s="58" t="s">
        <v>410</v>
      </c>
      <c r="E200" s="59" t="s">
        <v>190</v>
      </c>
      <c r="F200" s="68" t="s">
        <v>43</v>
      </c>
      <c r="G200" s="59"/>
      <c r="H200" s="59"/>
      <c r="I200" s="59"/>
      <c r="J200" s="60">
        <v>8204.4599999999991</v>
      </c>
      <c r="K200" s="61">
        <f t="shared" si="5"/>
        <v>0</v>
      </c>
    </row>
    <row r="201" spans="1:11" s="5" customFormat="1" ht="21.75" customHeight="1" x14ac:dyDescent="0.25">
      <c r="A201" s="56" t="s">
        <v>674</v>
      </c>
      <c r="B201" s="56" t="s">
        <v>674</v>
      </c>
      <c r="C201" s="57" t="s">
        <v>592</v>
      </c>
      <c r="D201" s="58" t="s">
        <v>591</v>
      </c>
      <c r="E201" s="59" t="s">
        <v>169</v>
      </c>
      <c r="F201" s="68" t="s">
        <v>43</v>
      </c>
      <c r="G201" s="59"/>
      <c r="H201" s="59"/>
      <c r="I201" s="59"/>
      <c r="J201" s="60">
        <v>51.92</v>
      </c>
      <c r="K201" s="61">
        <f t="shared" si="5"/>
        <v>0</v>
      </c>
    </row>
    <row r="202" spans="1:11" s="5" customFormat="1" ht="21.75" customHeight="1" x14ac:dyDescent="0.25">
      <c r="A202" s="55" t="s">
        <v>41</v>
      </c>
      <c r="B202" s="56" t="s">
        <v>41</v>
      </c>
      <c r="C202" s="57" t="s">
        <v>31</v>
      </c>
      <c r="D202" s="58" t="s">
        <v>87</v>
      </c>
      <c r="E202" s="59" t="s">
        <v>187</v>
      </c>
      <c r="F202" s="68" t="s">
        <v>43</v>
      </c>
      <c r="G202" s="59"/>
      <c r="H202" s="59"/>
      <c r="I202" s="59"/>
      <c r="J202" s="60">
        <v>137.66</v>
      </c>
      <c r="K202" s="61">
        <f t="shared" si="5"/>
        <v>0</v>
      </c>
    </row>
    <row r="203" spans="1:11" s="5" customFormat="1" ht="21.75" customHeight="1" x14ac:dyDescent="0.25">
      <c r="A203" s="55" t="s">
        <v>57</v>
      </c>
      <c r="B203" s="56" t="s">
        <v>58</v>
      </c>
      <c r="C203" s="57">
        <v>693540509510</v>
      </c>
      <c r="D203" s="58" t="s">
        <v>161</v>
      </c>
      <c r="E203" s="59" t="s">
        <v>187</v>
      </c>
      <c r="F203" s="68" t="s">
        <v>43</v>
      </c>
      <c r="G203" s="59"/>
      <c r="H203" s="59"/>
      <c r="I203" s="59"/>
      <c r="J203" s="60">
        <v>35.4</v>
      </c>
      <c r="K203" s="61">
        <f t="shared" si="5"/>
        <v>0</v>
      </c>
    </row>
    <row r="204" spans="1:11" s="5" customFormat="1" ht="21.75" customHeight="1" x14ac:dyDescent="0.25">
      <c r="A204" s="55">
        <v>44988</v>
      </c>
      <c r="B204" s="56">
        <v>44988</v>
      </c>
      <c r="C204" s="57">
        <v>6954888480914</v>
      </c>
      <c r="D204" s="58" t="s">
        <v>291</v>
      </c>
      <c r="E204" s="59" t="s">
        <v>187</v>
      </c>
      <c r="F204" s="68" t="s">
        <v>43</v>
      </c>
      <c r="G204" s="59"/>
      <c r="H204" s="59"/>
      <c r="I204" s="59"/>
      <c r="J204" s="60">
        <v>91.52</v>
      </c>
      <c r="K204" s="61">
        <f t="shared" si="5"/>
        <v>0</v>
      </c>
    </row>
    <row r="205" spans="1:11" s="5" customFormat="1" ht="21.75" customHeight="1" x14ac:dyDescent="0.25">
      <c r="A205" s="55">
        <v>45147</v>
      </c>
      <c r="B205" s="56">
        <v>45147</v>
      </c>
      <c r="C205" s="57" t="s">
        <v>634</v>
      </c>
      <c r="D205" s="58" t="s">
        <v>635</v>
      </c>
      <c r="E205" s="59" t="s">
        <v>187</v>
      </c>
      <c r="F205" s="68" t="s">
        <v>43</v>
      </c>
      <c r="G205" s="59"/>
      <c r="H205" s="59"/>
      <c r="I205" s="59"/>
      <c r="J205" s="60">
        <v>225</v>
      </c>
      <c r="K205" s="61">
        <f t="shared" si="5"/>
        <v>0</v>
      </c>
    </row>
    <row r="206" spans="1:11" s="5" customFormat="1" ht="21.75" customHeight="1" x14ac:dyDescent="0.25">
      <c r="A206" s="55">
        <v>45147</v>
      </c>
      <c r="B206" s="56">
        <v>45147</v>
      </c>
      <c r="C206" s="57">
        <v>4712759210080</v>
      </c>
      <c r="D206" s="58" t="s">
        <v>501</v>
      </c>
      <c r="E206" s="59" t="s">
        <v>187</v>
      </c>
      <c r="F206" s="62" t="s">
        <v>43</v>
      </c>
      <c r="G206" s="59"/>
      <c r="H206" s="59"/>
      <c r="I206" s="59"/>
      <c r="J206" s="60">
        <v>28.85</v>
      </c>
      <c r="K206" s="61">
        <f t="shared" si="5"/>
        <v>0</v>
      </c>
    </row>
    <row r="207" spans="1:11" s="5" customFormat="1" ht="21.75" customHeight="1" x14ac:dyDescent="0.25">
      <c r="A207" s="55">
        <v>45180</v>
      </c>
      <c r="B207" s="56">
        <v>45180</v>
      </c>
      <c r="C207" s="57" t="s">
        <v>647</v>
      </c>
      <c r="D207" s="58" t="s">
        <v>649</v>
      </c>
      <c r="E207" s="59" t="s">
        <v>198</v>
      </c>
      <c r="F207" s="62" t="s">
        <v>43</v>
      </c>
      <c r="G207" s="59"/>
      <c r="H207" s="59"/>
      <c r="I207" s="59"/>
      <c r="J207" s="60">
        <v>40.119999999999997</v>
      </c>
      <c r="K207" s="61">
        <f t="shared" si="5"/>
        <v>0</v>
      </c>
    </row>
    <row r="208" spans="1:11" s="5" customFormat="1" ht="21.75" customHeight="1" x14ac:dyDescent="0.25">
      <c r="A208" s="55">
        <v>45180</v>
      </c>
      <c r="B208" s="56">
        <v>45180</v>
      </c>
      <c r="C208" s="57" t="s">
        <v>648</v>
      </c>
      <c r="D208" s="58" t="s">
        <v>650</v>
      </c>
      <c r="E208" s="59" t="s">
        <v>198</v>
      </c>
      <c r="F208" s="62" t="s">
        <v>43</v>
      </c>
      <c r="G208" s="59"/>
      <c r="H208" s="59"/>
      <c r="I208" s="59"/>
      <c r="J208" s="60">
        <v>44.84</v>
      </c>
      <c r="K208" s="61">
        <f t="shared" si="5"/>
        <v>0</v>
      </c>
    </row>
    <row r="209" spans="1:11" s="5" customFormat="1" ht="21.75" customHeight="1" x14ac:dyDescent="0.25">
      <c r="A209" s="55" t="s">
        <v>10</v>
      </c>
      <c r="B209" s="56" t="s">
        <v>10</v>
      </c>
      <c r="C209" s="57">
        <v>4712759210079</v>
      </c>
      <c r="D209" s="58" t="s">
        <v>17</v>
      </c>
      <c r="E209" s="59" t="s">
        <v>198</v>
      </c>
      <c r="F209" s="62" t="s">
        <v>47</v>
      </c>
      <c r="G209" s="59"/>
      <c r="H209" s="59">
        <v>248</v>
      </c>
      <c r="I209" s="59">
        <v>-48</v>
      </c>
      <c r="J209" s="60">
        <v>32.450000000000003</v>
      </c>
      <c r="K209" s="61">
        <f t="shared" si="5"/>
        <v>0</v>
      </c>
    </row>
    <row r="210" spans="1:11" s="5" customFormat="1" ht="21.75" customHeight="1" x14ac:dyDescent="0.25">
      <c r="A210" s="55" t="s">
        <v>263</v>
      </c>
      <c r="B210" s="56" t="s">
        <v>263</v>
      </c>
      <c r="C210" s="57">
        <v>2000012849121</v>
      </c>
      <c r="D210" s="58" t="s">
        <v>306</v>
      </c>
      <c r="E210" s="59" t="s">
        <v>319</v>
      </c>
      <c r="F210" s="62" t="s">
        <v>43</v>
      </c>
      <c r="G210" s="59"/>
      <c r="H210" s="59"/>
      <c r="I210" s="59"/>
      <c r="J210" s="60">
        <v>377.6</v>
      </c>
      <c r="K210" s="61">
        <f t="shared" si="5"/>
        <v>0</v>
      </c>
    </row>
    <row r="211" spans="1:11" s="5" customFormat="1" ht="21.75" customHeight="1" x14ac:dyDescent="0.25">
      <c r="A211" s="55" t="s">
        <v>263</v>
      </c>
      <c r="B211" s="56" t="s">
        <v>263</v>
      </c>
      <c r="C211" s="57">
        <v>2000012849122</v>
      </c>
      <c r="D211" s="58" t="s">
        <v>305</v>
      </c>
      <c r="E211" s="59" t="s">
        <v>227</v>
      </c>
      <c r="F211" s="62" t="s">
        <v>43</v>
      </c>
      <c r="G211" s="59"/>
      <c r="H211" s="59"/>
      <c r="I211" s="59"/>
      <c r="J211" s="60">
        <v>436.6</v>
      </c>
      <c r="K211" s="61">
        <f t="shared" si="5"/>
        <v>0</v>
      </c>
    </row>
    <row r="212" spans="1:11" s="5" customFormat="1" ht="21.75" customHeight="1" x14ac:dyDescent="0.25">
      <c r="A212" s="56">
        <v>45147</v>
      </c>
      <c r="B212" s="56">
        <v>45147</v>
      </c>
      <c r="C212" s="57">
        <v>6920583845963</v>
      </c>
      <c r="D212" s="58" t="s">
        <v>90</v>
      </c>
      <c r="E212" s="59" t="s">
        <v>189</v>
      </c>
      <c r="F212" s="68" t="s">
        <v>47</v>
      </c>
      <c r="G212" s="59"/>
      <c r="H212" s="59"/>
      <c r="I212" s="59"/>
      <c r="J212" s="60">
        <v>249.99</v>
      </c>
      <c r="K212" s="61">
        <f t="shared" si="5"/>
        <v>0</v>
      </c>
    </row>
    <row r="213" spans="1:11" s="5" customFormat="1" ht="21.75" customHeight="1" x14ac:dyDescent="0.25">
      <c r="A213" s="56" t="s">
        <v>511</v>
      </c>
      <c r="B213" s="56" t="s">
        <v>512</v>
      </c>
      <c r="C213" s="57" t="s">
        <v>514</v>
      </c>
      <c r="D213" s="58" t="s">
        <v>513</v>
      </c>
      <c r="E213" s="59" t="s">
        <v>319</v>
      </c>
      <c r="F213" s="68" t="s">
        <v>43</v>
      </c>
      <c r="G213" s="59"/>
      <c r="H213" s="59"/>
      <c r="I213" s="59"/>
      <c r="J213" s="60">
        <v>179.99</v>
      </c>
      <c r="K213" s="61">
        <f t="shared" si="5"/>
        <v>0</v>
      </c>
    </row>
    <row r="214" spans="1:11" s="5" customFormat="1" ht="21.75" customHeight="1" x14ac:dyDescent="0.25">
      <c r="A214" s="55">
        <v>41793</v>
      </c>
      <c r="B214" s="56">
        <v>41692</v>
      </c>
      <c r="C214" s="57" t="s">
        <v>32</v>
      </c>
      <c r="D214" s="58" t="s">
        <v>91</v>
      </c>
      <c r="E214" s="59" t="s">
        <v>169</v>
      </c>
      <c r="F214" s="62" t="s">
        <v>3</v>
      </c>
      <c r="G214" s="59"/>
      <c r="H214" s="59"/>
      <c r="I214" s="59"/>
      <c r="J214" s="60">
        <v>7500</v>
      </c>
      <c r="K214" s="61">
        <f t="shared" si="5"/>
        <v>0</v>
      </c>
    </row>
    <row r="215" spans="1:11" s="5" customFormat="1" ht="21.75" customHeight="1" x14ac:dyDescent="0.25">
      <c r="A215" s="55" t="s">
        <v>401</v>
      </c>
      <c r="B215" s="56" t="s">
        <v>264</v>
      </c>
      <c r="C215" s="57">
        <v>7703147102059</v>
      </c>
      <c r="D215" s="58" t="s">
        <v>92</v>
      </c>
      <c r="E215" s="59" t="s">
        <v>169</v>
      </c>
      <c r="F215" s="62" t="s">
        <v>43</v>
      </c>
      <c r="G215" s="59"/>
      <c r="H215" s="59"/>
      <c r="I215" s="59"/>
      <c r="J215" s="60">
        <v>159.30000000000001</v>
      </c>
      <c r="K215" s="61">
        <f>G215*J215</f>
        <v>0</v>
      </c>
    </row>
    <row r="216" spans="1:11" s="5" customFormat="1" ht="21.75" customHeight="1" x14ac:dyDescent="0.25">
      <c r="A216" s="55" t="s">
        <v>655</v>
      </c>
      <c r="B216" s="56">
        <v>45210</v>
      </c>
      <c r="C216" s="57" t="s">
        <v>541</v>
      </c>
      <c r="D216" s="58" t="s">
        <v>646</v>
      </c>
      <c r="E216" s="59" t="s">
        <v>169</v>
      </c>
      <c r="F216" s="62" t="s">
        <v>43</v>
      </c>
      <c r="G216" s="59"/>
      <c r="H216" s="59"/>
      <c r="I216" s="59"/>
      <c r="J216" s="60">
        <v>41.13</v>
      </c>
      <c r="K216" s="61">
        <f>G216*J216</f>
        <v>0</v>
      </c>
    </row>
    <row r="217" spans="1:11" s="5" customFormat="1" ht="21.75" customHeight="1" x14ac:dyDescent="0.25">
      <c r="A217" s="55">
        <v>45174</v>
      </c>
      <c r="B217" s="56">
        <v>45174</v>
      </c>
      <c r="C217" s="57">
        <v>77500082207424</v>
      </c>
      <c r="D217" s="58" t="s">
        <v>93</v>
      </c>
      <c r="E217" s="59" t="s">
        <v>183</v>
      </c>
      <c r="F217" s="62" t="s">
        <v>43</v>
      </c>
      <c r="G217" s="59"/>
      <c r="H217" s="59"/>
      <c r="I217" s="59"/>
      <c r="J217" s="60">
        <v>5.9</v>
      </c>
      <c r="K217" s="61">
        <f t="shared" si="5"/>
        <v>0</v>
      </c>
    </row>
    <row r="218" spans="1:11" s="5" customFormat="1" ht="21.75" customHeight="1" x14ac:dyDescent="0.25">
      <c r="A218" s="56">
        <v>45147</v>
      </c>
      <c r="B218" s="56">
        <v>45147</v>
      </c>
      <c r="C218" s="57">
        <v>693556860257</v>
      </c>
      <c r="D218" s="58" t="s">
        <v>330</v>
      </c>
      <c r="E218" s="59" t="s">
        <v>196</v>
      </c>
      <c r="F218" s="62" t="s">
        <v>43</v>
      </c>
      <c r="G218" s="59"/>
      <c r="H218" s="59"/>
      <c r="I218" s="59"/>
      <c r="J218" s="60">
        <v>19.34</v>
      </c>
      <c r="K218" s="61">
        <f t="shared" si="5"/>
        <v>0</v>
      </c>
    </row>
    <row r="219" spans="1:11" s="5" customFormat="1" ht="21.75" customHeight="1" x14ac:dyDescent="0.25">
      <c r="A219" s="56">
        <v>45147</v>
      </c>
      <c r="B219" s="56">
        <v>45147</v>
      </c>
      <c r="C219" s="57">
        <v>6935685602055</v>
      </c>
      <c r="D219" s="58" t="s">
        <v>16</v>
      </c>
      <c r="E219" s="59" t="s">
        <v>196</v>
      </c>
      <c r="F219" s="62" t="s">
        <v>43</v>
      </c>
      <c r="G219" s="59"/>
      <c r="H219" s="59"/>
      <c r="I219" s="59"/>
      <c r="J219" s="60">
        <v>19.34</v>
      </c>
      <c r="K219" s="61">
        <f t="shared" si="5"/>
        <v>0</v>
      </c>
    </row>
    <row r="220" spans="1:11" s="5" customFormat="1" ht="21.75" customHeight="1" x14ac:dyDescent="0.25">
      <c r="A220" s="56">
        <v>45147</v>
      </c>
      <c r="B220" s="56">
        <v>45147</v>
      </c>
      <c r="C220" s="57">
        <v>7453010076</v>
      </c>
      <c r="D220" s="58" t="s">
        <v>94</v>
      </c>
      <c r="E220" s="59" t="s">
        <v>196</v>
      </c>
      <c r="F220" s="62" t="s">
        <v>43</v>
      </c>
      <c r="G220" s="59"/>
      <c r="H220" s="59"/>
      <c r="I220" s="59"/>
      <c r="J220" s="60">
        <v>19.34</v>
      </c>
      <c r="K220" s="61">
        <f t="shared" si="5"/>
        <v>0</v>
      </c>
    </row>
    <row r="221" spans="1:11" s="5" customFormat="1" ht="21.75" customHeight="1" x14ac:dyDescent="0.25">
      <c r="A221" s="55">
        <v>45147</v>
      </c>
      <c r="B221" s="56">
        <v>45147</v>
      </c>
      <c r="C221" s="57">
        <v>70530002690</v>
      </c>
      <c r="D221" s="58" t="s">
        <v>95</v>
      </c>
      <c r="E221" s="59" t="s">
        <v>196</v>
      </c>
      <c r="F221" s="62" t="s">
        <v>43</v>
      </c>
      <c r="G221" s="62"/>
      <c r="H221" s="62"/>
      <c r="I221" s="62"/>
      <c r="J221" s="60">
        <v>19.34</v>
      </c>
      <c r="K221" s="61">
        <f t="shared" si="5"/>
        <v>0</v>
      </c>
    </row>
    <row r="222" spans="1:11" s="5" customFormat="1" ht="21.75" customHeight="1" x14ac:dyDescent="0.25">
      <c r="A222" s="55">
        <v>44988</v>
      </c>
      <c r="B222" s="56">
        <v>44988</v>
      </c>
      <c r="C222" s="57">
        <v>7171303219</v>
      </c>
      <c r="D222" s="58" t="s">
        <v>96</v>
      </c>
      <c r="E222" s="59" t="s">
        <v>187</v>
      </c>
      <c r="F222" s="62" t="s">
        <v>43</v>
      </c>
      <c r="G222" s="62"/>
      <c r="H222" s="62"/>
      <c r="I222" s="62"/>
      <c r="J222" s="60">
        <v>1947</v>
      </c>
      <c r="K222" s="61">
        <f t="shared" si="5"/>
        <v>0</v>
      </c>
    </row>
    <row r="223" spans="1:11" s="5" customFormat="1" ht="21.75" customHeight="1" x14ac:dyDescent="0.25">
      <c r="A223" s="56">
        <v>44988</v>
      </c>
      <c r="B223" s="56">
        <v>44988</v>
      </c>
      <c r="C223" s="57" t="s">
        <v>256</v>
      </c>
      <c r="D223" s="58" t="s">
        <v>254</v>
      </c>
      <c r="E223" s="59" t="s">
        <v>187</v>
      </c>
      <c r="F223" s="62" t="s">
        <v>45</v>
      </c>
      <c r="G223" s="62"/>
      <c r="H223" s="62"/>
      <c r="I223" s="62"/>
      <c r="J223" s="60">
        <v>17.64</v>
      </c>
      <c r="K223" s="61">
        <f t="shared" si="5"/>
        <v>0</v>
      </c>
    </row>
    <row r="224" spans="1:11" s="5" customFormat="1" ht="21.75" customHeight="1" x14ac:dyDescent="0.25">
      <c r="A224" s="56" t="s">
        <v>511</v>
      </c>
      <c r="B224" s="56" t="s">
        <v>511</v>
      </c>
      <c r="C224" s="57" t="s">
        <v>516</v>
      </c>
      <c r="D224" s="58" t="s">
        <v>515</v>
      </c>
      <c r="E224" s="59" t="s">
        <v>319</v>
      </c>
      <c r="F224" s="62" t="s">
        <v>43</v>
      </c>
      <c r="G224" s="62"/>
      <c r="H224" s="62"/>
      <c r="I224" s="62"/>
      <c r="J224" s="60">
        <v>124.97</v>
      </c>
      <c r="K224" s="61">
        <f t="shared" si="5"/>
        <v>0</v>
      </c>
    </row>
    <row r="225" spans="1:11" s="5" customFormat="1" ht="21.75" customHeight="1" x14ac:dyDescent="0.25">
      <c r="A225" s="56">
        <v>45147</v>
      </c>
      <c r="B225" s="56">
        <v>45147</v>
      </c>
      <c r="C225" s="57" t="s">
        <v>576</v>
      </c>
      <c r="D225" s="58" t="s">
        <v>502</v>
      </c>
      <c r="E225" s="59" t="s">
        <v>185</v>
      </c>
      <c r="F225" s="62" t="s">
        <v>43</v>
      </c>
      <c r="G225" s="62"/>
      <c r="H225" s="62"/>
      <c r="I225" s="62"/>
      <c r="J225" s="60">
        <v>25.53</v>
      </c>
      <c r="K225" s="61">
        <f t="shared" si="5"/>
        <v>0</v>
      </c>
    </row>
    <row r="226" spans="1:11" s="5" customFormat="1" ht="21.75" customHeight="1" x14ac:dyDescent="0.25">
      <c r="A226" s="56">
        <v>45180</v>
      </c>
      <c r="B226" s="56">
        <v>45180</v>
      </c>
      <c r="C226" s="57" t="s">
        <v>653</v>
      </c>
      <c r="D226" s="58" t="s">
        <v>654</v>
      </c>
      <c r="E226" s="59" t="s">
        <v>185</v>
      </c>
      <c r="F226" s="62" t="s">
        <v>43</v>
      </c>
      <c r="G226" s="62"/>
      <c r="H226" s="62"/>
      <c r="I226" s="62"/>
      <c r="J226" s="60">
        <v>2655.5</v>
      </c>
      <c r="K226" s="61">
        <f t="shared" si="5"/>
        <v>0</v>
      </c>
    </row>
    <row r="227" spans="1:11" s="5" customFormat="1" ht="21.75" customHeight="1" x14ac:dyDescent="0.25">
      <c r="A227" s="56" t="s">
        <v>656</v>
      </c>
      <c r="B227" s="56" t="s">
        <v>656</v>
      </c>
      <c r="C227" s="57" t="s">
        <v>602</v>
      </c>
      <c r="D227" s="58" t="s">
        <v>598</v>
      </c>
      <c r="E227" s="59" t="s">
        <v>398</v>
      </c>
      <c r="F227" s="62" t="s">
        <v>268</v>
      </c>
      <c r="G227" s="62"/>
      <c r="H227" s="62"/>
      <c r="I227" s="62"/>
      <c r="J227" s="60">
        <v>625.4</v>
      </c>
      <c r="K227" s="61">
        <f t="shared" si="5"/>
        <v>0</v>
      </c>
    </row>
    <row r="228" spans="1:11" s="5" customFormat="1" ht="21.75" customHeight="1" x14ac:dyDescent="0.25">
      <c r="A228" s="56">
        <v>44326</v>
      </c>
      <c r="B228" s="56">
        <v>44326</v>
      </c>
      <c r="C228" s="57" t="s">
        <v>575</v>
      </c>
      <c r="D228" s="58" t="s">
        <v>540</v>
      </c>
      <c r="E228" s="59" t="s">
        <v>182</v>
      </c>
      <c r="F228" s="62" t="s">
        <v>43</v>
      </c>
      <c r="G228" s="62"/>
      <c r="H228" s="62"/>
      <c r="I228" s="62"/>
      <c r="J228" s="60">
        <v>1298</v>
      </c>
      <c r="K228" s="61">
        <f t="shared" si="5"/>
        <v>0</v>
      </c>
    </row>
    <row r="229" spans="1:11" s="5" customFormat="1" ht="21.75" customHeight="1" x14ac:dyDescent="0.25">
      <c r="A229" s="55">
        <v>43781</v>
      </c>
      <c r="B229" s="56">
        <v>43781</v>
      </c>
      <c r="C229" s="57" t="s">
        <v>134</v>
      </c>
      <c r="D229" s="58" t="s">
        <v>141</v>
      </c>
      <c r="E229" s="59" t="s">
        <v>188</v>
      </c>
      <c r="F229" s="68" t="s">
        <v>43</v>
      </c>
      <c r="G229" s="59"/>
      <c r="H229" s="59"/>
      <c r="I229" s="59"/>
      <c r="J229" s="60">
        <v>1888</v>
      </c>
      <c r="K229" s="61">
        <f t="shared" si="5"/>
        <v>0</v>
      </c>
    </row>
    <row r="230" spans="1:11" s="5" customFormat="1" ht="21.75" customHeight="1" x14ac:dyDescent="0.25">
      <c r="A230" s="55">
        <v>45239</v>
      </c>
      <c r="B230" s="56">
        <v>45239</v>
      </c>
      <c r="C230" s="57">
        <v>16622119051</v>
      </c>
      <c r="D230" s="58" t="s">
        <v>89</v>
      </c>
      <c r="E230" s="59" t="s">
        <v>193</v>
      </c>
      <c r="F230" s="68" t="s">
        <v>47</v>
      </c>
      <c r="G230" s="59"/>
      <c r="H230" s="59"/>
      <c r="I230" s="59"/>
      <c r="J230" s="60">
        <v>35.79</v>
      </c>
      <c r="K230" s="61">
        <f t="shared" si="5"/>
        <v>0</v>
      </c>
    </row>
    <row r="231" spans="1:11" s="5" customFormat="1" ht="21.75" customHeight="1" x14ac:dyDescent="0.25">
      <c r="A231" s="55">
        <v>45239</v>
      </c>
      <c r="B231" s="56">
        <v>45239</v>
      </c>
      <c r="C231" s="57">
        <v>7462955100151</v>
      </c>
      <c r="D231" s="58" t="s">
        <v>55</v>
      </c>
      <c r="E231" s="59" t="s">
        <v>169</v>
      </c>
      <c r="F231" s="62" t="s">
        <v>47</v>
      </c>
      <c r="G231" s="59"/>
      <c r="H231" s="59"/>
      <c r="I231" s="59"/>
      <c r="J231" s="60">
        <v>118</v>
      </c>
      <c r="K231" s="61">
        <f t="shared" si="5"/>
        <v>0</v>
      </c>
    </row>
    <row r="232" spans="1:11" s="5" customFormat="1" ht="21.75" customHeight="1" x14ac:dyDescent="0.25">
      <c r="A232" s="56">
        <v>44988</v>
      </c>
      <c r="B232" s="56">
        <v>44988</v>
      </c>
      <c r="C232" s="57">
        <v>7468465632106</v>
      </c>
      <c r="D232" s="58" t="s">
        <v>97</v>
      </c>
      <c r="E232" s="59" t="s">
        <v>186</v>
      </c>
      <c r="F232" s="62" t="s">
        <v>43</v>
      </c>
      <c r="G232" s="70"/>
      <c r="H232" s="70"/>
      <c r="I232" s="70"/>
      <c r="J232" s="60">
        <v>2.59</v>
      </c>
      <c r="K232" s="61">
        <f t="shared" si="5"/>
        <v>0</v>
      </c>
    </row>
    <row r="233" spans="1:11" s="5" customFormat="1" ht="21.75" customHeight="1" x14ac:dyDescent="0.25">
      <c r="A233" s="56">
        <v>45147</v>
      </c>
      <c r="B233" s="56">
        <v>45147</v>
      </c>
      <c r="C233" s="57" t="s">
        <v>111</v>
      </c>
      <c r="D233" s="58" t="s">
        <v>255</v>
      </c>
      <c r="E233" s="59" t="s">
        <v>188</v>
      </c>
      <c r="F233" s="62" t="s">
        <v>43</v>
      </c>
      <c r="G233" s="70"/>
      <c r="H233" s="70"/>
      <c r="I233" s="70"/>
      <c r="J233" s="60">
        <v>4.7</v>
      </c>
      <c r="K233" s="61">
        <f t="shared" si="5"/>
        <v>0</v>
      </c>
    </row>
    <row r="234" spans="1:11" s="5" customFormat="1" ht="21.75" customHeight="1" x14ac:dyDescent="0.25">
      <c r="A234" s="55" t="s">
        <v>485</v>
      </c>
      <c r="B234" s="56" t="s">
        <v>485</v>
      </c>
      <c r="C234" s="57" t="s">
        <v>285</v>
      </c>
      <c r="D234" s="58" t="s">
        <v>286</v>
      </c>
      <c r="E234" s="59" t="s">
        <v>188</v>
      </c>
      <c r="F234" s="62" t="s">
        <v>43</v>
      </c>
      <c r="G234" s="70"/>
      <c r="H234" s="70"/>
      <c r="I234" s="70"/>
      <c r="J234" s="60">
        <v>25.96</v>
      </c>
      <c r="K234" s="61">
        <f t="shared" si="5"/>
        <v>0</v>
      </c>
    </row>
    <row r="235" spans="1:11" s="5" customFormat="1" ht="21.75" customHeight="1" x14ac:dyDescent="0.25">
      <c r="A235" s="55">
        <v>45174</v>
      </c>
      <c r="B235" s="56">
        <v>45174</v>
      </c>
      <c r="C235" s="57" t="s">
        <v>243</v>
      </c>
      <c r="D235" s="58" t="s">
        <v>143</v>
      </c>
      <c r="E235" s="59" t="s">
        <v>188</v>
      </c>
      <c r="F235" s="62" t="s">
        <v>43</v>
      </c>
      <c r="G235" s="70"/>
      <c r="H235" s="70"/>
      <c r="I235" s="70"/>
      <c r="J235" s="60">
        <v>5.14</v>
      </c>
      <c r="K235" s="61">
        <f t="shared" si="5"/>
        <v>0</v>
      </c>
    </row>
    <row r="236" spans="1:11" s="5" customFormat="1" ht="21.75" customHeight="1" x14ac:dyDescent="0.25">
      <c r="A236" s="55">
        <v>44023</v>
      </c>
      <c r="B236" s="56">
        <v>44023</v>
      </c>
      <c r="C236" s="57" t="s">
        <v>242</v>
      </c>
      <c r="D236" s="58" t="s">
        <v>144</v>
      </c>
      <c r="E236" s="59" t="s">
        <v>191</v>
      </c>
      <c r="F236" s="62" t="s">
        <v>43</v>
      </c>
      <c r="G236" s="70"/>
      <c r="H236" s="70">
        <v>117</v>
      </c>
      <c r="I236" s="70">
        <v>50</v>
      </c>
      <c r="J236" s="60">
        <v>8.56</v>
      </c>
      <c r="K236" s="61">
        <f t="shared" si="5"/>
        <v>0</v>
      </c>
    </row>
    <row r="237" spans="1:11" s="5" customFormat="1" ht="21.75" customHeight="1" x14ac:dyDescent="0.25">
      <c r="A237" s="55" t="s">
        <v>120</v>
      </c>
      <c r="B237" s="56">
        <v>43414</v>
      </c>
      <c r="C237" s="57" t="s">
        <v>244</v>
      </c>
      <c r="D237" s="58" t="s">
        <v>145</v>
      </c>
      <c r="E237" s="59" t="s">
        <v>191</v>
      </c>
      <c r="F237" s="62" t="s">
        <v>43</v>
      </c>
      <c r="G237" s="59"/>
      <c r="H237" s="59"/>
      <c r="I237" s="59"/>
      <c r="J237" s="60">
        <v>2.36</v>
      </c>
      <c r="K237" s="61">
        <f t="shared" si="5"/>
        <v>0</v>
      </c>
    </row>
    <row r="238" spans="1:11" s="5" customFormat="1" ht="21.75" customHeight="1" x14ac:dyDescent="0.25">
      <c r="A238" s="55" t="s">
        <v>230</v>
      </c>
      <c r="B238" s="56" t="s">
        <v>230</v>
      </c>
      <c r="C238" s="57" t="s">
        <v>245</v>
      </c>
      <c r="D238" s="58" t="s">
        <v>142</v>
      </c>
      <c r="E238" s="59" t="s">
        <v>191</v>
      </c>
      <c r="F238" s="62" t="s">
        <v>43</v>
      </c>
      <c r="G238" s="70"/>
      <c r="H238" s="70"/>
      <c r="I238" s="70"/>
      <c r="J238" s="60">
        <v>2.95</v>
      </c>
      <c r="K238" s="61">
        <f t="shared" si="5"/>
        <v>0</v>
      </c>
    </row>
    <row r="239" spans="1:11" s="5" customFormat="1" ht="21.75" customHeight="1" x14ac:dyDescent="0.25">
      <c r="A239" s="55" t="s">
        <v>644</v>
      </c>
      <c r="B239" s="56" t="s">
        <v>644</v>
      </c>
      <c r="C239" s="57">
        <v>7703147101717</v>
      </c>
      <c r="D239" s="58" t="s">
        <v>239</v>
      </c>
      <c r="E239" s="59" t="s">
        <v>248</v>
      </c>
      <c r="F239" s="62" t="s">
        <v>43</v>
      </c>
      <c r="G239" s="70"/>
      <c r="H239" s="70"/>
      <c r="I239" s="70"/>
      <c r="J239" s="60">
        <v>206.5</v>
      </c>
      <c r="K239" s="61">
        <f t="shared" si="5"/>
        <v>0</v>
      </c>
    </row>
    <row r="240" spans="1:11" s="5" customFormat="1" ht="21.75" customHeight="1" x14ac:dyDescent="0.25">
      <c r="A240" s="55">
        <v>44326</v>
      </c>
      <c r="B240" s="56">
        <v>44326</v>
      </c>
      <c r="C240" s="57" t="s">
        <v>442</v>
      </c>
      <c r="D240" s="58" t="s">
        <v>439</v>
      </c>
      <c r="E240" s="59" t="s">
        <v>173</v>
      </c>
      <c r="F240" s="62" t="s">
        <v>440</v>
      </c>
      <c r="G240" s="70"/>
      <c r="H240" s="70"/>
      <c r="I240" s="70"/>
      <c r="J240" s="60">
        <v>107.38</v>
      </c>
      <c r="K240" s="61">
        <f t="shared" si="5"/>
        <v>0</v>
      </c>
    </row>
    <row r="241" spans="1:24" s="5" customFormat="1" ht="21.75" customHeight="1" x14ac:dyDescent="0.25">
      <c r="A241" s="55">
        <v>44326</v>
      </c>
      <c r="B241" s="56">
        <v>44326</v>
      </c>
      <c r="C241" s="57" t="s">
        <v>443</v>
      </c>
      <c r="D241" s="58" t="s">
        <v>441</v>
      </c>
      <c r="E241" s="59" t="s">
        <v>173</v>
      </c>
      <c r="F241" s="62" t="s">
        <v>440</v>
      </c>
      <c r="G241" s="70"/>
      <c r="H241" s="70"/>
      <c r="I241" s="70"/>
      <c r="J241" s="60">
        <v>208.7</v>
      </c>
      <c r="K241" s="61">
        <f t="shared" si="5"/>
        <v>0</v>
      </c>
    </row>
    <row r="242" spans="1:24" s="27" customFormat="1" ht="21.75" customHeight="1" x14ac:dyDescent="0.25">
      <c r="A242" s="55" t="s">
        <v>107</v>
      </c>
      <c r="B242" s="56" t="s">
        <v>107</v>
      </c>
      <c r="C242" s="57" t="s">
        <v>109</v>
      </c>
      <c r="D242" s="58" t="s">
        <v>113</v>
      </c>
      <c r="E242" s="59" t="s">
        <v>169</v>
      </c>
      <c r="F242" s="62" t="s">
        <v>3</v>
      </c>
      <c r="G242" s="59"/>
      <c r="H242" s="59"/>
      <c r="I242" s="59"/>
      <c r="J242" s="60">
        <v>2800</v>
      </c>
      <c r="K242" s="61">
        <f t="shared" si="5"/>
        <v>0</v>
      </c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s="27" customFormat="1" ht="21.75" customHeight="1" x14ac:dyDescent="0.25">
      <c r="A243" s="55">
        <v>43168</v>
      </c>
      <c r="B243" s="56">
        <v>44052</v>
      </c>
      <c r="C243" s="73" t="s">
        <v>209</v>
      </c>
      <c r="D243" s="66" t="s">
        <v>204</v>
      </c>
      <c r="E243" s="62" t="s">
        <v>169</v>
      </c>
      <c r="F243" s="62" t="s">
        <v>43</v>
      </c>
      <c r="G243" s="62"/>
      <c r="H243" s="62"/>
      <c r="I243" s="62"/>
      <c r="J243" s="60">
        <v>30</v>
      </c>
      <c r="K243" s="61">
        <f t="shared" si="5"/>
        <v>0</v>
      </c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s="27" customFormat="1" ht="21.75" customHeight="1" x14ac:dyDescent="0.25">
      <c r="A244" s="55">
        <v>43169</v>
      </c>
      <c r="B244" s="56">
        <v>44052</v>
      </c>
      <c r="C244" s="73" t="s">
        <v>210</v>
      </c>
      <c r="D244" s="66" t="s">
        <v>205</v>
      </c>
      <c r="E244" s="62" t="s">
        <v>169</v>
      </c>
      <c r="F244" s="62" t="s">
        <v>43</v>
      </c>
      <c r="G244" s="62"/>
      <c r="H244" s="62"/>
      <c r="I244" s="62"/>
      <c r="J244" s="60">
        <v>10</v>
      </c>
      <c r="K244" s="61">
        <f t="shared" si="5"/>
        <v>0</v>
      </c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s="27" customFormat="1" ht="21.75" customHeight="1" x14ac:dyDescent="0.25">
      <c r="A245" s="55">
        <v>42738</v>
      </c>
      <c r="B245" s="56">
        <v>42795</v>
      </c>
      <c r="C245" s="57">
        <v>78787015814</v>
      </c>
      <c r="D245" s="58" t="s">
        <v>146</v>
      </c>
      <c r="E245" s="59" t="s">
        <v>188</v>
      </c>
      <c r="F245" s="62" t="s">
        <v>43</v>
      </c>
      <c r="G245" s="59"/>
      <c r="H245" s="59"/>
      <c r="I245" s="59"/>
      <c r="J245" s="60">
        <v>960</v>
      </c>
      <c r="K245" s="61">
        <f t="shared" si="5"/>
        <v>0</v>
      </c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s="27" customFormat="1" ht="21.75" customHeight="1" x14ac:dyDescent="0.25">
      <c r="A246" s="55">
        <v>43166</v>
      </c>
      <c r="B246" s="56">
        <v>44052</v>
      </c>
      <c r="C246" s="73" t="s">
        <v>207</v>
      </c>
      <c r="D246" s="66" t="s">
        <v>202</v>
      </c>
      <c r="E246" s="62" t="s">
        <v>188</v>
      </c>
      <c r="F246" s="62" t="s">
        <v>43</v>
      </c>
      <c r="G246" s="62"/>
      <c r="H246" s="62"/>
      <c r="I246" s="62"/>
      <c r="J246" s="60">
        <v>125</v>
      </c>
      <c r="K246" s="61">
        <f t="shared" si="5"/>
        <v>0</v>
      </c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s="27" customFormat="1" ht="21.75" customHeight="1" x14ac:dyDescent="0.25">
      <c r="A247" s="55">
        <v>43167</v>
      </c>
      <c r="B247" s="56">
        <v>44052</v>
      </c>
      <c r="C247" s="73" t="s">
        <v>208</v>
      </c>
      <c r="D247" s="66" t="s">
        <v>203</v>
      </c>
      <c r="E247" s="62" t="s">
        <v>188</v>
      </c>
      <c r="F247" s="62" t="s">
        <v>43</v>
      </c>
      <c r="G247" s="62"/>
      <c r="H247" s="62"/>
      <c r="I247" s="62"/>
      <c r="J247" s="60">
        <v>960</v>
      </c>
      <c r="K247" s="61">
        <f t="shared" si="5"/>
        <v>0</v>
      </c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s="5" customFormat="1" ht="21.75" customHeight="1" x14ac:dyDescent="0.25">
      <c r="A248" s="55" t="s">
        <v>4</v>
      </c>
      <c r="B248" s="56" t="s">
        <v>4</v>
      </c>
      <c r="C248" s="57">
        <v>18421398323</v>
      </c>
      <c r="D248" s="58" t="s">
        <v>88</v>
      </c>
      <c r="E248" s="59" t="s">
        <v>188</v>
      </c>
      <c r="F248" s="62" t="s">
        <v>3</v>
      </c>
      <c r="G248" s="62"/>
      <c r="H248" s="62"/>
      <c r="I248" s="62"/>
      <c r="J248" s="60">
        <v>125</v>
      </c>
      <c r="K248" s="61">
        <f t="shared" si="5"/>
        <v>0</v>
      </c>
    </row>
    <row r="249" spans="1:24" s="5" customFormat="1" ht="21.75" customHeight="1" x14ac:dyDescent="0.25">
      <c r="A249" s="55">
        <v>42738</v>
      </c>
      <c r="B249" s="56">
        <v>42738</v>
      </c>
      <c r="C249" s="57">
        <v>78787013513</v>
      </c>
      <c r="D249" s="58" t="s">
        <v>147</v>
      </c>
      <c r="E249" s="59" t="s">
        <v>188</v>
      </c>
      <c r="F249" s="62" t="s">
        <v>43</v>
      </c>
      <c r="G249" s="59"/>
      <c r="H249" s="59"/>
      <c r="I249" s="59"/>
      <c r="J249" s="60">
        <v>370</v>
      </c>
      <c r="K249" s="61">
        <f t="shared" si="5"/>
        <v>0</v>
      </c>
    </row>
    <row r="250" spans="1:24" s="5" customFormat="1" ht="21.75" customHeight="1" x14ac:dyDescent="0.25">
      <c r="A250" s="55" t="s">
        <v>552</v>
      </c>
      <c r="B250" s="56" t="s">
        <v>552</v>
      </c>
      <c r="C250" s="57" t="s">
        <v>471</v>
      </c>
      <c r="D250" s="58" t="s">
        <v>465</v>
      </c>
      <c r="E250" s="59" t="s">
        <v>464</v>
      </c>
      <c r="F250" s="62" t="s">
        <v>43</v>
      </c>
      <c r="G250" s="59"/>
      <c r="H250" s="59"/>
      <c r="I250" s="59"/>
      <c r="J250" s="60">
        <v>1849.6</v>
      </c>
      <c r="K250" s="61">
        <f t="shared" si="5"/>
        <v>0</v>
      </c>
    </row>
    <row r="251" spans="1:24" s="5" customFormat="1" ht="21.75" customHeight="1" x14ac:dyDescent="0.25">
      <c r="A251" s="55" t="s">
        <v>545</v>
      </c>
      <c r="B251" s="56" t="s">
        <v>545</v>
      </c>
      <c r="C251" s="57" t="s">
        <v>550</v>
      </c>
      <c r="D251" s="58" t="s">
        <v>551</v>
      </c>
      <c r="E251" s="59" t="s">
        <v>464</v>
      </c>
      <c r="F251" s="62" t="s">
        <v>43</v>
      </c>
      <c r="G251" s="59"/>
      <c r="H251" s="59"/>
      <c r="I251" s="59"/>
      <c r="J251" s="60">
        <v>1784.75</v>
      </c>
      <c r="K251" s="61">
        <f t="shared" si="5"/>
        <v>0</v>
      </c>
    </row>
    <row r="252" spans="1:24" s="27" customFormat="1" ht="21.75" customHeight="1" x14ac:dyDescent="0.25">
      <c r="A252" s="55" t="s">
        <v>232</v>
      </c>
      <c r="B252" s="56" t="s">
        <v>232</v>
      </c>
      <c r="C252" s="57" t="s">
        <v>233</v>
      </c>
      <c r="D252" s="58" t="s">
        <v>234</v>
      </c>
      <c r="E252" s="59" t="s">
        <v>218</v>
      </c>
      <c r="F252" s="62" t="s">
        <v>3</v>
      </c>
      <c r="G252" s="59"/>
      <c r="H252" s="59"/>
      <c r="I252" s="59"/>
      <c r="J252" s="60">
        <v>3304</v>
      </c>
      <c r="K252" s="61">
        <f t="shared" si="5"/>
        <v>0</v>
      </c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s="27" customFormat="1" ht="21.75" customHeight="1" x14ac:dyDescent="0.25">
      <c r="A253" s="55" t="s">
        <v>263</v>
      </c>
      <c r="B253" s="56" t="s">
        <v>263</v>
      </c>
      <c r="C253" s="57" t="s">
        <v>336</v>
      </c>
      <c r="D253" s="58" t="s">
        <v>307</v>
      </c>
      <c r="E253" s="59" t="s">
        <v>451</v>
      </c>
      <c r="F253" s="62" t="s">
        <v>43</v>
      </c>
      <c r="G253" s="59"/>
      <c r="H253" s="59"/>
      <c r="I253" s="59"/>
      <c r="J253" s="60">
        <v>315</v>
      </c>
      <c r="K253" s="61">
        <f t="shared" si="5"/>
        <v>0</v>
      </c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s="27" customFormat="1" ht="21.75" customHeight="1" x14ac:dyDescent="0.25">
      <c r="A254" s="55" t="s">
        <v>309</v>
      </c>
      <c r="B254" s="56" t="s">
        <v>309</v>
      </c>
      <c r="C254" s="57" t="s">
        <v>337</v>
      </c>
      <c r="D254" s="58" t="s">
        <v>307</v>
      </c>
      <c r="E254" s="59" t="s">
        <v>451</v>
      </c>
      <c r="F254" s="62" t="s">
        <v>43</v>
      </c>
      <c r="G254" s="59"/>
      <c r="H254" s="59"/>
      <c r="I254" s="59"/>
      <c r="J254" s="60">
        <v>950</v>
      </c>
      <c r="K254" s="61">
        <f t="shared" si="5"/>
        <v>0</v>
      </c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s="27" customFormat="1" ht="21.75" customHeight="1" x14ac:dyDescent="0.25">
      <c r="A255" s="55" t="s">
        <v>263</v>
      </c>
      <c r="B255" s="56" t="s">
        <v>263</v>
      </c>
      <c r="C255" s="57" t="s">
        <v>338</v>
      </c>
      <c r="D255" s="58" t="s">
        <v>308</v>
      </c>
      <c r="E255" s="59" t="s">
        <v>451</v>
      </c>
      <c r="F255" s="62" t="s">
        <v>43</v>
      </c>
      <c r="G255" s="59"/>
      <c r="H255" s="59"/>
      <c r="I255" s="59"/>
      <c r="J255" s="60">
        <v>1028.96</v>
      </c>
      <c r="K255" s="61">
        <f t="shared" si="5"/>
        <v>0</v>
      </c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s="5" customFormat="1" ht="21.75" customHeight="1" x14ac:dyDescent="0.25">
      <c r="A256" s="55">
        <v>45269</v>
      </c>
      <c r="B256" s="56">
        <v>45269</v>
      </c>
      <c r="C256" s="57">
        <v>524586987522</v>
      </c>
      <c r="D256" s="58" t="s">
        <v>159</v>
      </c>
      <c r="E256" s="59" t="s">
        <v>171</v>
      </c>
      <c r="F256" s="62" t="s">
        <v>49</v>
      </c>
      <c r="G256" s="62"/>
      <c r="H256" s="62">
        <v>29</v>
      </c>
      <c r="I256" s="62">
        <v>2</v>
      </c>
      <c r="J256" s="60">
        <v>129.80000000000001</v>
      </c>
      <c r="K256" s="61">
        <f t="shared" si="5"/>
        <v>0</v>
      </c>
    </row>
    <row r="257" spans="1:11" s="5" customFormat="1" ht="21.75" customHeight="1" x14ac:dyDescent="0.25">
      <c r="A257" s="55">
        <v>45210</v>
      </c>
      <c r="B257" s="56">
        <v>45210</v>
      </c>
      <c r="C257" s="57" t="s">
        <v>543</v>
      </c>
      <c r="D257" s="58" t="s">
        <v>538</v>
      </c>
      <c r="E257" s="59" t="s">
        <v>171</v>
      </c>
      <c r="F257" s="62" t="s">
        <v>49</v>
      </c>
      <c r="G257" s="62"/>
      <c r="H257" s="62"/>
      <c r="I257" s="62"/>
      <c r="J257" s="60">
        <v>395.3</v>
      </c>
      <c r="K257" s="61">
        <f t="shared" si="5"/>
        <v>0</v>
      </c>
    </row>
    <row r="258" spans="1:11" s="5" customFormat="1" ht="21.75" customHeight="1" x14ac:dyDescent="0.25">
      <c r="A258" s="55">
        <v>45242</v>
      </c>
      <c r="B258" s="56">
        <v>45242</v>
      </c>
      <c r="C258" s="57" t="s">
        <v>670</v>
      </c>
      <c r="D258" s="58" t="s">
        <v>669</v>
      </c>
      <c r="E258" s="59" t="s">
        <v>171</v>
      </c>
      <c r="F258" s="62" t="s">
        <v>49</v>
      </c>
      <c r="G258" s="62"/>
      <c r="H258" s="62"/>
      <c r="I258" s="62"/>
      <c r="J258" s="60">
        <v>436.6</v>
      </c>
      <c r="K258" s="61">
        <f t="shared" si="5"/>
        <v>0</v>
      </c>
    </row>
    <row r="259" spans="1:11" s="5" customFormat="1" ht="21.75" customHeight="1" x14ac:dyDescent="0.25">
      <c r="A259" s="55" t="s">
        <v>625</v>
      </c>
      <c r="B259" s="56" t="s">
        <v>625</v>
      </c>
      <c r="C259" s="57" t="s">
        <v>600</v>
      </c>
      <c r="D259" s="58" t="s">
        <v>594</v>
      </c>
      <c r="E259" s="59" t="s">
        <v>171</v>
      </c>
      <c r="F259" s="62" t="s">
        <v>49</v>
      </c>
      <c r="G259" s="62"/>
      <c r="H259" s="62"/>
      <c r="I259" s="62"/>
      <c r="J259" s="60">
        <v>146.32</v>
      </c>
      <c r="K259" s="61">
        <f t="shared" si="5"/>
        <v>0</v>
      </c>
    </row>
    <row r="260" spans="1:11" s="5" customFormat="1" ht="21.75" customHeight="1" x14ac:dyDescent="0.25">
      <c r="A260" s="55">
        <v>45089</v>
      </c>
      <c r="B260" s="56" t="s">
        <v>645</v>
      </c>
      <c r="C260" s="57" t="s">
        <v>601</v>
      </c>
      <c r="D260" s="58" t="s">
        <v>599</v>
      </c>
      <c r="E260" s="59" t="s">
        <v>171</v>
      </c>
      <c r="F260" s="62" t="s">
        <v>49</v>
      </c>
      <c r="G260" s="62"/>
      <c r="H260" s="62"/>
      <c r="I260" s="62"/>
      <c r="J260" s="60">
        <v>395.3</v>
      </c>
      <c r="K260" s="61">
        <f t="shared" si="5"/>
        <v>0</v>
      </c>
    </row>
    <row r="261" spans="1:11" s="5" customFormat="1" ht="21.75" customHeight="1" x14ac:dyDescent="0.25">
      <c r="A261" s="55">
        <v>45089</v>
      </c>
      <c r="B261" s="56">
        <v>45089</v>
      </c>
      <c r="C261" s="57">
        <v>28000339807</v>
      </c>
      <c r="D261" s="58" t="s">
        <v>274</v>
      </c>
      <c r="E261" s="59" t="s">
        <v>181</v>
      </c>
      <c r="F261" s="62" t="s">
        <v>275</v>
      </c>
      <c r="G261" s="62"/>
      <c r="H261" s="62"/>
      <c r="I261" s="62"/>
      <c r="J261" s="60">
        <v>796.5</v>
      </c>
      <c r="K261" s="61">
        <f t="shared" si="5"/>
        <v>0</v>
      </c>
    </row>
    <row r="262" spans="1:11" s="5" customFormat="1" ht="21.75" customHeight="1" x14ac:dyDescent="0.25">
      <c r="A262" s="55">
        <v>45239</v>
      </c>
      <c r="B262" s="56">
        <v>45239</v>
      </c>
      <c r="C262" s="57" t="s">
        <v>606</v>
      </c>
      <c r="D262" s="58" t="s">
        <v>577</v>
      </c>
      <c r="E262" s="59" t="s">
        <v>183</v>
      </c>
      <c r="F262" s="62" t="s">
        <v>43</v>
      </c>
      <c r="G262" s="62"/>
      <c r="H262" s="62"/>
      <c r="I262" s="62"/>
      <c r="J262" s="60">
        <v>796.5</v>
      </c>
      <c r="K262" s="61">
        <f t="shared" si="5"/>
        <v>0</v>
      </c>
    </row>
    <row r="263" spans="1:11" s="5" customFormat="1" ht="21.75" customHeight="1" x14ac:dyDescent="0.25">
      <c r="A263" s="55">
        <v>44988</v>
      </c>
      <c r="B263" s="56">
        <v>44988</v>
      </c>
      <c r="C263" s="57">
        <v>818220000027</v>
      </c>
      <c r="D263" s="58" t="s">
        <v>162</v>
      </c>
      <c r="E263" s="59" t="s">
        <v>183</v>
      </c>
      <c r="F263" s="62" t="s">
        <v>43</v>
      </c>
      <c r="G263" s="59"/>
      <c r="H263" s="59"/>
      <c r="I263" s="59"/>
      <c r="J263" s="60">
        <v>33.5</v>
      </c>
      <c r="K263" s="61">
        <f t="shared" si="5"/>
        <v>0</v>
      </c>
    </row>
    <row r="264" spans="1:11" s="5" customFormat="1" ht="21.75" customHeight="1" x14ac:dyDescent="0.25">
      <c r="A264" s="55">
        <v>44988</v>
      </c>
      <c r="B264" s="56">
        <v>44988</v>
      </c>
      <c r="C264" s="57">
        <v>8182200000270</v>
      </c>
      <c r="D264" s="58" t="s">
        <v>472</v>
      </c>
      <c r="E264" s="59" t="s">
        <v>183</v>
      </c>
      <c r="F264" s="62" t="s">
        <v>43</v>
      </c>
      <c r="G264" s="59"/>
      <c r="H264" s="59"/>
      <c r="I264" s="59"/>
      <c r="J264" s="60">
        <v>33.5</v>
      </c>
      <c r="K264" s="61">
        <f t="shared" ref="K264" si="6">G264*J264</f>
        <v>0</v>
      </c>
    </row>
    <row r="265" spans="1:11" s="5" customFormat="1" ht="21.75" customHeight="1" x14ac:dyDescent="0.25">
      <c r="A265" s="55">
        <v>44812</v>
      </c>
      <c r="B265" s="56">
        <v>44812</v>
      </c>
      <c r="C265" s="57" t="s">
        <v>395</v>
      </c>
      <c r="D265" s="58" t="s">
        <v>618</v>
      </c>
      <c r="E265" s="59" t="s">
        <v>191</v>
      </c>
      <c r="F265" s="62" t="s">
        <v>43</v>
      </c>
      <c r="G265" s="59"/>
      <c r="H265" s="59"/>
      <c r="I265" s="59"/>
      <c r="J265" s="60">
        <v>1600</v>
      </c>
      <c r="K265" s="61">
        <f t="shared" si="5"/>
        <v>0</v>
      </c>
    </row>
    <row r="266" spans="1:11" s="5" customFormat="1" ht="21.75" customHeight="1" x14ac:dyDescent="0.25">
      <c r="A266" s="55">
        <v>44812</v>
      </c>
      <c r="B266" s="55">
        <v>44812</v>
      </c>
      <c r="C266" s="57" t="s">
        <v>615</v>
      </c>
      <c r="D266" s="58" t="s">
        <v>619</v>
      </c>
      <c r="E266" s="59" t="s">
        <v>191</v>
      </c>
      <c r="F266" s="62" t="s">
        <v>43</v>
      </c>
      <c r="G266" s="59"/>
      <c r="H266" s="59"/>
      <c r="I266" s="59"/>
      <c r="J266" s="60">
        <v>400</v>
      </c>
      <c r="K266" s="61">
        <f t="shared" si="5"/>
        <v>0</v>
      </c>
    </row>
    <row r="267" spans="1:11" s="5" customFormat="1" ht="21.75" customHeight="1" x14ac:dyDescent="0.25">
      <c r="A267" s="55">
        <v>44812</v>
      </c>
      <c r="B267" s="55">
        <v>44812</v>
      </c>
      <c r="C267" s="57" t="s">
        <v>616</v>
      </c>
      <c r="D267" s="58" t="s">
        <v>620</v>
      </c>
      <c r="E267" s="59" t="s">
        <v>191</v>
      </c>
      <c r="F267" s="62" t="s">
        <v>43</v>
      </c>
      <c r="G267" s="59"/>
      <c r="H267" s="59"/>
      <c r="I267" s="59"/>
      <c r="J267" s="60">
        <v>400</v>
      </c>
      <c r="K267" s="61">
        <f t="shared" si="5"/>
        <v>0</v>
      </c>
    </row>
    <row r="268" spans="1:11" s="5" customFormat="1" ht="21.75" customHeight="1" x14ac:dyDescent="0.25">
      <c r="A268" s="55">
        <v>44812</v>
      </c>
      <c r="B268" s="56">
        <v>44812</v>
      </c>
      <c r="C268" s="57" t="s">
        <v>617</v>
      </c>
      <c r="D268" s="58" t="s">
        <v>621</v>
      </c>
      <c r="E268" s="59" t="s">
        <v>191</v>
      </c>
      <c r="F268" s="62" t="s">
        <v>43</v>
      </c>
      <c r="G268" s="59"/>
      <c r="H268" s="59"/>
      <c r="I268" s="59"/>
      <c r="J268" s="60">
        <v>400</v>
      </c>
      <c r="K268" s="61">
        <f t="shared" si="5"/>
        <v>0</v>
      </c>
    </row>
    <row r="269" spans="1:11" s="5" customFormat="1" ht="21.75" customHeight="1" x14ac:dyDescent="0.25">
      <c r="A269" s="55">
        <v>44812</v>
      </c>
      <c r="B269" s="56">
        <v>44812</v>
      </c>
      <c r="C269" s="57">
        <v>10343888529</v>
      </c>
      <c r="D269" s="58" t="s">
        <v>372</v>
      </c>
      <c r="E269" s="59" t="s">
        <v>191</v>
      </c>
      <c r="F269" s="62" t="s">
        <v>530</v>
      </c>
      <c r="G269" s="59"/>
      <c r="H269" s="59"/>
      <c r="I269" s="59"/>
      <c r="J269" s="60">
        <v>1400</v>
      </c>
      <c r="K269" s="61">
        <f t="shared" si="5"/>
        <v>0</v>
      </c>
    </row>
    <row r="270" spans="1:11" s="5" customFormat="1" ht="21.75" customHeight="1" x14ac:dyDescent="0.25">
      <c r="A270" s="55" t="s">
        <v>511</v>
      </c>
      <c r="B270" s="56" t="s">
        <v>511</v>
      </c>
      <c r="C270" s="57" t="s">
        <v>520</v>
      </c>
      <c r="D270" s="58" t="s">
        <v>519</v>
      </c>
      <c r="E270" s="59" t="s">
        <v>319</v>
      </c>
      <c r="F270" s="62" t="s">
        <v>3</v>
      </c>
      <c r="G270" s="59"/>
      <c r="H270" s="59"/>
      <c r="I270" s="59"/>
      <c r="J270" s="60">
        <v>525.01</v>
      </c>
      <c r="K270" s="61">
        <f t="shared" si="5"/>
        <v>0</v>
      </c>
    </row>
    <row r="271" spans="1:11" s="5" customFormat="1" ht="21.75" customHeight="1" x14ac:dyDescent="0.25">
      <c r="A271" s="55" t="s">
        <v>474</v>
      </c>
      <c r="B271" s="56" t="s">
        <v>474</v>
      </c>
      <c r="C271" s="57" t="s">
        <v>321</v>
      </c>
      <c r="D271" s="58" t="s">
        <v>267</v>
      </c>
      <c r="E271" s="59" t="s">
        <v>199</v>
      </c>
      <c r="F271" s="62" t="s">
        <v>268</v>
      </c>
      <c r="G271" s="59"/>
      <c r="H271" s="59"/>
      <c r="I271" s="59"/>
      <c r="J271" s="60">
        <v>1357</v>
      </c>
      <c r="K271" s="61">
        <f t="shared" si="5"/>
        <v>0</v>
      </c>
    </row>
    <row r="272" spans="1:11" s="5" customFormat="1" ht="21.75" customHeight="1" x14ac:dyDescent="0.25">
      <c r="A272" s="55">
        <v>44934</v>
      </c>
      <c r="B272" s="56">
        <v>44934</v>
      </c>
      <c r="C272" s="57" t="s">
        <v>553</v>
      </c>
      <c r="D272" s="58" t="s">
        <v>490</v>
      </c>
      <c r="E272" s="59" t="s">
        <v>199</v>
      </c>
      <c r="F272" s="62" t="s">
        <v>43</v>
      </c>
      <c r="G272" s="59"/>
      <c r="H272" s="59"/>
      <c r="I272" s="59"/>
      <c r="J272" s="60">
        <v>88.5</v>
      </c>
      <c r="K272" s="61">
        <f t="shared" si="5"/>
        <v>0</v>
      </c>
    </row>
    <row r="273" spans="1:11" s="5" customFormat="1" ht="21.75" customHeight="1" x14ac:dyDescent="0.25">
      <c r="A273" s="55">
        <v>45265</v>
      </c>
      <c r="B273" s="56">
        <v>45265</v>
      </c>
      <c r="C273" s="57" t="s">
        <v>554</v>
      </c>
      <c r="D273" s="58" t="s">
        <v>491</v>
      </c>
      <c r="E273" s="59" t="s">
        <v>199</v>
      </c>
      <c r="F273" s="62" t="s">
        <v>43</v>
      </c>
      <c r="G273" s="59"/>
      <c r="H273" s="59"/>
      <c r="I273" s="59"/>
      <c r="J273" s="60">
        <v>88.5</v>
      </c>
      <c r="K273" s="61">
        <f t="shared" si="5"/>
        <v>0</v>
      </c>
    </row>
    <row r="274" spans="1:11" s="5" customFormat="1" ht="21.75" customHeight="1" x14ac:dyDescent="0.25">
      <c r="A274" s="55">
        <v>45272</v>
      </c>
      <c r="B274" s="56">
        <v>45272</v>
      </c>
      <c r="C274" s="57" t="s">
        <v>672</v>
      </c>
      <c r="D274" s="58" t="s">
        <v>673</v>
      </c>
      <c r="E274" s="59" t="s">
        <v>195</v>
      </c>
      <c r="F274" s="62" t="s">
        <v>43</v>
      </c>
      <c r="G274" s="59"/>
      <c r="H274" s="59"/>
      <c r="I274" s="59"/>
      <c r="J274" s="60">
        <v>15565.38</v>
      </c>
      <c r="K274" s="61">
        <f t="shared" si="5"/>
        <v>0</v>
      </c>
    </row>
    <row r="275" spans="1:11" s="5" customFormat="1" ht="21.75" customHeight="1" x14ac:dyDescent="0.25">
      <c r="A275" s="55">
        <v>44992</v>
      </c>
      <c r="B275" s="56">
        <v>44992</v>
      </c>
      <c r="C275" s="57" t="s">
        <v>578</v>
      </c>
      <c r="D275" s="58" t="s">
        <v>579</v>
      </c>
      <c r="E275" s="59" t="s">
        <v>195</v>
      </c>
      <c r="F275" s="62" t="s">
        <v>43</v>
      </c>
      <c r="G275" s="59"/>
      <c r="H275" s="59"/>
      <c r="I275" s="59"/>
      <c r="J275" s="60">
        <v>7627.5</v>
      </c>
      <c r="K275" s="61">
        <f t="shared" si="5"/>
        <v>0</v>
      </c>
    </row>
    <row r="276" spans="1:11" s="5" customFormat="1" ht="21.75" customHeight="1" x14ac:dyDescent="0.25">
      <c r="A276" s="55" t="s">
        <v>357</v>
      </c>
      <c r="B276" s="56" t="s">
        <v>357</v>
      </c>
      <c r="C276" s="57" t="s">
        <v>235</v>
      </c>
      <c r="D276" s="58" t="s">
        <v>423</v>
      </c>
      <c r="E276" s="59" t="s">
        <v>195</v>
      </c>
      <c r="F276" s="62" t="s">
        <v>43</v>
      </c>
      <c r="G276" s="59"/>
      <c r="H276" s="59"/>
      <c r="I276" s="59"/>
      <c r="J276" s="60">
        <v>4275.0200000000004</v>
      </c>
      <c r="K276" s="61">
        <f t="shared" si="5"/>
        <v>0</v>
      </c>
    </row>
    <row r="277" spans="1:11" s="5" customFormat="1" ht="21.75" customHeight="1" x14ac:dyDescent="0.25">
      <c r="A277" s="55" t="s">
        <v>231</v>
      </c>
      <c r="B277" s="56" t="s">
        <v>231</v>
      </c>
      <c r="C277" s="57" t="s">
        <v>422</v>
      </c>
      <c r="D277" s="58" t="s">
        <v>431</v>
      </c>
      <c r="E277" s="59" t="s">
        <v>195</v>
      </c>
      <c r="F277" s="62" t="s">
        <v>43</v>
      </c>
      <c r="G277" s="59"/>
      <c r="H277" s="59"/>
      <c r="I277" s="59"/>
      <c r="J277" s="60">
        <v>4275.0200000000004</v>
      </c>
      <c r="K277" s="61">
        <f t="shared" ref="K277:K325" si="7">G277*J277</f>
        <v>0</v>
      </c>
    </row>
    <row r="278" spans="1:11" s="5" customFormat="1" ht="21.75" customHeight="1" x14ac:dyDescent="0.25">
      <c r="A278" s="55" t="s">
        <v>231</v>
      </c>
      <c r="B278" s="56" t="s">
        <v>231</v>
      </c>
      <c r="C278" s="57">
        <v>886112939288</v>
      </c>
      <c r="D278" s="58" t="s">
        <v>149</v>
      </c>
      <c r="E278" s="59" t="s">
        <v>195</v>
      </c>
      <c r="F278" s="62" t="s">
        <v>43</v>
      </c>
      <c r="G278" s="59"/>
      <c r="H278" s="59"/>
      <c r="I278" s="59"/>
      <c r="J278" s="60">
        <v>4275.0200000000004</v>
      </c>
      <c r="K278" s="61">
        <f t="shared" si="7"/>
        <v>0</v>
      </c>
    </row>
    <row r="279" spans="1:11" s="5" customFormat="1" ht="21.75" customHeight="1" x14ac:dyDescent="0.25">
      <c r="A279" s="55" t="s">
        <v>231</v>
      </c>
      <c r="B279" s="56" t="s">
        <v>231</v>
      </c>
      <c r="C279" s="57">
        <v>886112939289</v>
      </c>
      <c r="D279" s="58" t="s">
        <v>150</v>
      </c>
      <c r="E279" s="59" t="s">
        <v>195</v>
      </c>
      <c r="F279" s="62" t="s">
        <v>43</v>
      </c>
      <c r="G279" s="59"/>
      <c r="H279" s="59"/>
      <c r="I279" s="59"/>
      <c r="J279" s="60">
        <v>3422</v>
      </c>
      <c r="K279" s="61">
        <f t="shared" si="7"/>
        <v>0</v>
      </c>
    </row>
    <row r="280" spans="1:11" s="5" customFormat="1" ht="21.75" customHeight="1" x14ac:dyDescent="0.25">
      <c r="A280" s="55">
        <v>44812</v>
      </c>
      <c r="B280" s="56">
        <v>44812</v>
      </c>
      <c r="C280" s="57" t="s">
        <v>382</v>
      </c>
      <c r="D280" s="58" t="s">
        <v>344</v>
      </c>
      <c r="E280" s="59" t="s">
        <v>183</v>
      </c>
      <c r="F280" s="62" t="s">
        <v>43</v>
      </c>
      <c r="G280" s="59"/>
      <c r="H280" s="59"/>
      <c r="I280" s="59"/>
      <c r="J280" s="60">
        <v>5200</v>
      </c>
      <c r="K280" s="61">
        <f t="shared" si="7"/>
        <v>0</v>
      </c>
    </row>
    <row r="281" spans="1:11" s="5" customFormat="1" ht="21.75" customHeight="1" x14ac:dyDescent="0.25">
      <c r="A281" s="55">
        <v>44812</v>
      </c>
      <c r="B281" s="56">
        <v>44812</v>
      </c>
      <c r="C281" s="57" t="s">
        <v>383</v>
      </c>
      <c r="D281" s="58" t="s">
        <v>432</v>
      </c>
      <c r="E281" s="59" t="s">
        <v>183</v>
      </c>
      <c r="F281" s="62" t="s">
        <v>43</v>
      </c>
      <c r="G281" s="59"/>
      <c r="H281" s="59"/>
      <c r="I281" s="59"/>
      <c r="J281" s="60">
        <v>5900</v>
      </c>
      <c r="K281" s="61">
        <f t="shared" si="7"/>
        <v>0</v>
      </c>
    </row>
    <row r="282" spans="1:11" s="5" customFormat="1" ht="21.75" customHeight="1" x14ac:dyDescent="0.25">
      <c r="A282" s="55">
        <v>44812</v>
      </c>
      <c r="B282" s="56">
        <v>44812</v>
      </c>
      <c r="C282" s="57" t="s">
        <v>384</v>
      </c>
      <c r="D282" s="58" t="s">
        <v>433</v>
      </c>
      <c r="E282" s="59" t="s">
        <v>183</v>
      </c>
      <c r="F282" s="62" t="s">
        <v>43</v>
      </c>
      <c r="G282" s="59"/>
      <c r="H282" s="59"/>
      <c r="I282" s="59"/>
      <c r="J282" s="60">
        <v>5900</v>
      </c>
      <c r="K282" s="61">
        <f t="shared" si="7"/>
        <v>0</v>
      </c>
    </row>
    <row r="283" spans="1:11" s="5" customFormat="1" ht="21.75" customHeight="1" x14ac:dyDescent="0.25">
      <c r="A283" s="55">
        <v>44812</v>
      </c>
      <c r="B283" s="56">
        <v>44812</v>
      </c>
      <c r="C283" s="57" t="s">
        <v>385</v>
      </c>
      <c r="D283" s="58" t="s">
        <v>434</v>
      </c>
      <c r="E283" s="59" t="s">
        <v>183</v>
      </c>
      <c r="F283" s="62" t="s">
        <v>43</v>
      </c>
      <c r="G283" s="59"/>
      <c r="H283" s="59"/>
      <c r="I283" s="59"/>
      <c r="J283" s="60">
        <v>5900</v>
      </c>
      <c r="K283" s="61">
        <f t="shared" si="7"/>
        <v>0</v>
      </c>
    </row>
    <row r="284" spans="1:11" s="5" customFormat="1" ht="21.75" customHeight="1" x14ac:dyDescent="0.25">
      <c r="A284" s="55" t="s">
        <v>524</v>
      </c>
      <c r="B284" s="56" t="s">
        <v>524</v>
      </c>
      <c r="C284" s="57" t="s">
        <v>659</v>
      </c>
      <c r="D284" s="58" t="s">
        <v>662</v>
      </c>
      <c r="E284" s="59" t="s">
        <v>183</v>
      </c>
      <c r="F284" s="62" t="s">
        <v>43</v>
      </c>
      <c r="G284" s="59"/>
      <c r="H284" s="59"/>
      <c r="I284" s="59"/>
      <c r="J284" s="60">
        <v>11805.4</v>
      </c>
      <c r="K284" s="61">
        <f t="shared" si="7"/>
        <v>0</v>
      </c>
    </row>
    <row r="285" spans="1:11" s="5" customFormat="1" ht="21.75" customHeight="1" x14ac:dyDescent="0.25">
      <c r="A285" s="55">
        <v>45058</v>
      </c>
      <c r="B285" s="56">
        <v>45058</v>
      </c>
      <c r="C285" s="57" t="s">
        <v>667</v>
      </c>
      <c r="D285" s="58" t="s">
        <v>668</v>
      </c>
      <c r="E285" s="59" t="s">
        <v>183</v>
      </c>
      <c r="F285" s="62" t="s">
        <v>43</v>
      </c>
      <c r="G285" s="59"/>
      <c r="H285" s="59"/>
      <c r="I285" s="59"/>
      <c r="J285" s="60">
        <v>14790.85</v>
      </c>
      <c r="K285" s="61">
        <f t="shared" si="7"/>
        <v>0</v>
      </c>
    </row>
    <row r="286" spans="1:11" s="5" customFormat="1" ht="21.75" customHeight="1" x14ac:dyDescent="0.25">
      <c r="A286" s="55" t="s">
        <v>524</v>
      </c>
      <c r="B286" s="55" t="s">
        <v>524</v>
      </c>
      <c r="C286" s="57" t="s">
        <v>660</v>
      </c>
      <c r="D286" s="58" t="s">
        <v>663</v>
      </c>
      <c r="E286" s="59" t="s">
        <v>183</v>
      </c>
      <c r="F286" s="62" t="s">
        <v>43</v>
      </c>
      <c r="G286" s="59"/>
      <c r="H286" s="59"/>
      <c r="I286" s="59"/>
      <c r="J286" s="60">
        <v>14790.85</v>
      </c>
      <c r="K286" s="61">
        <f t="shared" si="7"/>
        <v>0</v>
      </c>
    </row>
    <row r="287" spans="1:11" s="5" customFormat="1" ht="21.75" customHeight="1" x14ac:dyDescent="0.25">
      <c r="A287" s="55" t="s">
        <v>524</v>
      </c>
      <c r="B287" s="55" t="s">
        <v>524</v>
      </c>
      <c r="C287" s="57" t="s">
        <v>661</v>
      </c>
      <c r="D287" s="58" t="s">
        <v>664</v>
      </c>
      <c r="E287" s="59" t="s">
        <v>183</v>
      </c>
      <c r="F287" s="62" t="s">
        <v>43</v>
      </c>
      <c r="G287" s="59"/>
      <c r="H287" s="59"/>
      <c r="I287" s="59"/>
      <c r="J287" s="60">
        <v>14790.85</v>
      </c>
      <c r="K287" s="61">
        <f t="shared" si="7"/>
        <v>0</v>
      </c>
    </row>
    <row r="288" spans="1:11" s="5" customFormat="1" ht="21.75" customHeight="1" x14ac:dyDescent="0.25">
      <c r="A288" s="55">
        <v>44812</v>
      </c>
      <c r="B288" s="56">
        <v>44812</v>
      </c>
      <c r="C288" s="57">
        <v>88611293285</v>
      </c>
      <c r="D288" s="58" t="s">
        <v>371</v>
      </c>
      <c r="E288" s="59" t="s">
        <v>200</v>
      </c>
      <c r="F288" s="62" t="s">
        <v>43</v>
      </c>
      <c r="G288" s="59"/>
      <c r="H288" s="59"/>
      <c r="I288" s="59"/>
      <c r="J288" s="60">
        <v>4500</v>
      </c>
      <c r="K288" s="61">
        <f t="shared" si="7"/>
        <v>0</v>
      </c>
    </row>
    <row r="289" spans="1:11" s="5" customFormat="1" ht="21.75" customHeight="1" x14ac:dyDescent="0.25">
      <c r="A289" s="55">
        <v>44812</v>
      </c>
      <c r="B289" s="56">
        <v>44812</v>
      </c>
      <c r="C289" s="57">
        <v>889894797483</v>
      </c>
      <c r="D289" s="58" t="s">
        <v>373</v>
      </c>
      <c r="E289" s="59" t="s">
        <v>200</v>
      </c>
      <c r="F289" s="62" t="s">
        <v>43</v>
      </c>
      <c r="G289" s="59"/>
      <c r="H289" s="59"/>
      <c r="I289" s="59"/>
      <c r="J289" s="60">
        <v>5800</v>
      </c>
      <c r="K289" s="61">
        <f t="shared" si="7"/>
        <v>0</v>
      </c>
    </row>
    <row r="290" spans="1:11" s="5" customFormat="1" ht="21.75" customHeight="1" x14ac:dyDescent="0.25">
      <c r="A290" s="55">
        <v>43469</v>
      </c>
      <c r="B290" s="56">
        <v>43469</v>
      </c>
      <c r="C290" s="57">
        <v>884962772348</v>
      </c>
      <c r="D290" s="58" t="s">
        <v>345</v>
      </c>
      <c r="E290" s="59" t="s">
        <v>200</v>
      </c>
      <c r="F290" s="62" t="s">
        <v>3</v>
      </c>
      <c r="G290" s="59"/>
      <c r="H290" s="59"/>
      <c r="I290" s="59"/>
      <c r="J290" s="60">
        <v>3776</v>
      </c>
      <c r="K290" s="61">
        <f t="shared" si="7"/>
        <v>0</v>
      </c>
    </row>
    <row r="291" spans="1:11" s="5" customFormat="1" ht="21.75" customHeight="1" x14ac:dyDescent="0.25">
      <c r="A291" s="55" t="s">
        <v>14</v>
      </c>
      <c r="B291" s="56" t="s">
        <v>14</v>
      </c>
      <c r="C291" s="57" t="s">
        <v>350</v>
      </c>
      <c r="D291" s="58" t="s">
        <v>346</v>
      </c>
      <c r="E291" s="59" t="s">
        <v>200</v>
      </c>
      <c r="F291" s="62" t="s">
        <v>43</v>
      </c>
      <c r="G291" s="59"/>
      <c r="H291" s="59"/>
      <c r="I291" s="59"/>
      <c r="J291" s="60">
        <v>4124</v>
      </c>
      <c r="K291" s="61">
        <f t="shared" si="7"/>
        <v>0</v>
      </c>
    </row>
    <row r="292" spans="1:11" s="5" customFormat="1" ht="21.75" customHeight="1" x14ac:dyDescent="0.25">
      <c r="A292" s="55" t="s">
        <v>349</v>
      </c>
      <c r="B292" s="56" t="s">
        <v>349</v>
      </c>
      <c r="C292" s="57" t="s">
        <v>351</v>
      </c>
      <c r="D292" s="58" t="s">
        <v>347</v>
      </c>
      <c r="E292" s="59" t="s">
        <v>200</v>
      </c>
      <c r="F292" s="62" t="s">
        <v>43</v>
      </c>
      <c r="G292" s="59"/>
      <c r="H292" s="59"/>
      <c r="I292" s="59"/>
      <c r="J292" s="60">
        <v>5664</v>
      </c>
      <c r="K292" s="61">
        <f t="shared" si="7"/>
        <v>0</v>
      </c>
    </row>
    <row r="293" spans="1:11" s="5" customFormat="1" ht="21.75" customHeight="1" x14ac:dyDescent="0.25">
      <c r="A293" s="55" t="s">
        <v>349</v>
      </c>
      <c r="B293" s="56" t="s">
        <v>349</v>
      </c>
      <c r="C293" s="57" t="s">
        <v>352</v>
      </c>
      <c r="D293" s="58" t="s">
        <v>348</v>
      </c>
      <c r="E293" s="59" t="s">
        <v>200</v>
      </c>
      <c r="F293" s="62" t="s">
        <v>43</v>
      </c>
      <c r="G293" s="59"/>
      <c r="H293" s="59"/>
      <c r="I293" s="59"/>
      <c r="J293" s="60">
        <v>5664</v>
      </c>
      <c r="K293" s="61">
        <f t="shared" si="7"/>
        <v>0</v>
      </c>
    </row>
    <row r="294" spans="1:11" s="5" customFormat="1" ht="21.75" customHeight="1" x14ac:dyDescent="0.25">
      <c r="A294" s="55">
        <v>44812</v>
      </c>
      <c r="B294" s="56">
        <v>44812</v>
      </c>
      <c r="C294" s="57" t="s">
        <v>386</v>
      </c>
      <c r="D294" s="58" t="s">
        <v>353</v>
      </c>
      <c r="E294" s="59" t="s">
        <v>200</v>
      </c>
      <c r="F294" s="62" t="s">
        <v>43</v>
      </c>
      <c r="G294" s="59"/>
      <c r="H294" s="59"/>
      <c r="I294" s="59"/>
      <c r="J294" s="60">
        <v>7100</v>
      </c>
      <c r="K294" s="61">
        <f t="shared" si="7"/>
        <v>0</v>
      </c>
    </row>
    <row r="295" spans="1:11" s="5" customFormat="1" ht="21.75" customHeight="1" x14ac:dyDescent="0.25">
      <c r="A295" s="55">
        <v>44812</v>
      </c>
      <c r="B295" s="56">
        <v>44812</v>
      </c>
      <c r="C295" s="57" t="s">
        <v>387</v>
      </c>
      <c r="D295" s="58" t="s">
        <v>354</v>
      </c>
      <c r="E295" s="59" t="s">
        <v>200</v>
      </c>
      <c r="F295" s="62" t="s">
        <v>43</v>
      </c>
      <c r="G295" s="59"/>
      <c r="H295" s="59"/>
      <c r="I295" s="59"/>
      <c r="J295" s="60">
        <v>7250</v>
      </c>
      <c r="K295" s="61">
        <f t="shared" si="7"/>
        <v>0</v>
      </c>
    </row>
    <row r="296" spans="1:11" s="5" customFormat="1" ht="21.75" customHeight="1" x14ac:dyDescent="0.25">
      <c r="A296" s="55">
        <v>44812</v>
      </c>
      <c r="B296" s="56">
        <v>44812</v>
      </c>
      <c r="C296" s="57" t="s">
        <v>388</v>
      </c>
      <c r="D296" s="58" t="s">
        <v>355</v>
      </c>
      <c r="E296" s="59" t="s">
        <v>200</v>
      </c>
      <c r="F296" s="62" t="s">
        <v>43</v>
      </c>
      <c r="G296" s="59"/>
      <c r="H296" s="59"/>
      <c r="I296" s="59"/>
      <c r="J296" s="60">
        <v>7250</v>
      </c>
      <c r="K296" s="61">
        <f t="shared" si="7"/>
        <v>0</v>
      </c>
    </row>
    <row r="297" spans="1:11" s="5" customFormat="1" ht="21.75" customHeight="1" x14ac:dyDescent="0.25">
      <c r="A297" s="55">
        <v>44812</v>
      </c>
      <c r="B297" s="56">
        <v>44812</v>
      </c>
      <c r="C297" s="57" t="s">
        <v>389</v>
      </c>
      <c r="D297" s="58" t="s">
        <v>356</v>
      </c>
      <c r="E297" s="59" t="s">
        <v>200</v>
      </c>
      <c r="F297" s="62" t="s">
        <v>43</v>
      </c>
      <c r="G297" s="59"/>
      <c r="H297" s="59"/>
      <c r="I297" s="59"/>
      <c r="J297" s="60">
        <v>7250</v>
      </c>
      <c r="K297" s="61">
        <f t="shared" si="7"/>
        <v>0</v>
      </c>
    </row>
    <row r="298" spans="1:11" s="5" customFormat="1" ht="21.75" customHeight="1" x14ac:dyDescent="0.25">
      <c r="A298" s="55" t="s">
        <v>357</v>
      </c>
      <c r="B298" s="56" t="s">
        <v>357</v>
      </c>
      <c r="C298" s="57">
        <v>8861129399281</v>
      </c>
      <c r="D298" s="58" t="s">
        <v>358</v>
      </c>
      <c r="E298" s="59" t="s">
        <v>200</v>
      </c>
      <c r="F298" s="62" t="s">
        <v>43</v>
      </c>
      <c r="G298" s="59"/>
      <c r="H298" s="59"/>
      <c r="I298" s="59"/>
      <c r="J298" s="60">
        <v>1574.94</v>
      </c>
      <c r="K298" s="61">
        <f t="shared" si="7"/>
        <v>0</v>
      </c>
    </row>
    <row r="299" spans="1:11" s="5" customFormat="1" ht="21.75" customHeight="1" x14ac:dyDescent="0.25">
      <c r="A299" s="55" t="s">
        <v>357</v>
      </c>
      <c r="B299" s="56" t="s">
        <v>357</v>
      </c>
      <c r="C299" s="57">
        <v>8861129399282</v>
      </c>
      <c r="D299" s="58" t="s">
        <v>532</v>
      </c>
      <c r="E299" s="59" t="s">
        <v>200</v>
      </c>
      <c r="F299" s="62" t="s">
        <v>43</v>
      </c>
      <c r="G299" s="59"/>
      <c r="H299" s="59"/>
      <c r="I299" s="59"/>
      <c r="J299" s="60">
        <v>1574.94</v>
      </c>
      <c r="K299" s="61">
        <f t="shared" si="7"/>
        <v>0</v>
      </c>
    </row>
    <row r="300" spans="1:11" s="5" customFormat="1" ht="21.75" customHeight="1" x14ac:dyDescent="0.25">
      <c r="A300" s="55" t="s">
        <v>357</v>
      </c>
      <c r="B300" s="56" t="s">
        <v>357</v>
      </c>
      <c r="C300" s="57">
        <v>8861129399283</v>
      </c>
      <c r="D300" s="58" t="s">
        <v>533</v>
      </c>
      <c r="E300" s="59" t="s">
        <v>200</v>
      </c>
      <c r="F300" s="62" t="s">
        <v>43</v>
      </c>
      <c r="G300" s="59"/>
      <c r="H300" s="59"/>
      <c r="I300" s="59"/>
      <c r="J300" s="60">
        <v>1574.94</v>
      </c>
      <c r="K300" s="61">
        <f t="shared" si="7"/>
        <v>0</v>
      </c>
    </row>
    <row r="301" spans="1:11" s="5" customFormat="1" ht="21.75" customHeight="1" x14ac:dyDescent="0.25">
      <c r="A301" s="55">
        <v>44812</v>
      </c>
      <c r="B301" s="56">
        <v>44812</v>
      </c>
      <c r="C301" s="57" t="s">
        <v>394</v>
      </c>
      <c r="D301" s="58" t="s">
        <v>359</v>
      </c>
      <c r="E301" s="59" t="s">
        <v>200</v>
      </c>
      <c r="F301" s="62" t="s">
        <v>3</v>
      </c>
      <c r="G301" s="59"/>
      <c r="H301" s="59"/>
      <c r="I301" s="59"/>
      <c r="J301" s="60">
        <v>4500</v>
      </c>
      <c r="K301" s="61">
        <f t="shared" si="7"/>
        <v>0</v>
      </c>
    </row>
    <row r="302" spans="1:11" s="5" customFormat="1" ht="21.75" customHeight="1" x14ac:dyDescent="0.25">
      <c r="A302" s="55">
        <v>44812</v>
      </c>
      <c r="B302" s="56">
        <v>44812</v>
      </c>
      <c r="C302" s="57" t="s">
        <v>390</v>
      </c>
      <c r="D302" s="58" t="s">
        <v>360</v>
      </c>
      <c r="E302" s="59" t="s">
        <v>200</v>
      </c>
      <c r="F302" s="62" t="s">
        <v>43</v>
      </c>
      <c r="G302" s="59"/>
      <c r="H302" s="59"/>
      <c r="I302" s="59"/>
      <c r="J302" s="60">
        <v>5400</v>
      </c>
      <c r="K302" s="61">
        <f t="shared" si="7"/>
        <v>0</v>
      </c>
    </row>
    <row r="303" spans="1:11" s="5" customFormat="1" ht="21.75" customHeight="1" x14ac:dyDescent="0.25">
      <c r="A303" s="55">
        <v>44812</v>
      </c>
      <c r="B303" s="56">
        <v>44812</v>
      </c>
      <c r="C303" s="57" t="s">
        <v>391</v>
      </c>
      <c r="D303" s="58" t="s">
        <v>361</v>
      </c>
      <c r="E303" s="59" t="s">
        <v>200</v>
      </c>
      <c r="F303" s="62" t="s">
        <v>43</v>
      </c>
      <c r="G303" s="59"/>
      <c r="H303" s="59"/>
      <c r="I303" s="59"/>
      <c r="J303" s="60">
        <v>5400</v>
      </c>
      <c r="K303" s="61">
        <f t="shared" si="7"/>
        <v>0</v>
      </c>
    </row>
    <row r="304" spans="1:11" s="5" customFormat="1" ht="21.75" customHeight="1" x14ac:dyDescent="0.25">
      <c r="A304" s="55">
        <v>44812</v>
      </c>
      <c r="B304" s="56">
        <v>44812</v>
      </c>
      <c r="C304" s="57" t="s">
        <v>392</v>
      </c>
      <c r="D304" s="58" t="s">
        <v>362</v>
      </c>
      <c r="E304" s="59" t="s">
        <v>200</v>
      </c>
      <c r="F304" s="62" t="s">
        <v>43</v>
      </c>
      <c r="G304" s="59"/>
      <c r="H304" s="59"/>
      <c r="I304" s="59"/>
      <c r="J304" s="60">
        <v>5400</v>
      </c>
      <c r="K304" s="61">
        <f t="shared" si="7"/>
        <v>0</v>
      </c>
    </row>
    <row r="305" spans="1:11" s="5" customFormat="1" ht="21.75" customHeight="1" x14ac:dyDescent="0.25">
      <c r="A305" s="55">
        <v>44992</v>
      </c>
      <c r="B305" s="56">
        <v>44992</v>
      </c>
      <c r="C305" s="57" t="s">
        <v>580</v>
      </c>
      <c r="D305" s="58" t="s">
        <v>581</v>
      </c>
      <c r="E305" s="59" t="s">
        <v>200</v>
      </c>
      <c r="F305" s="62" t="s">
        <v>43</v>
      </c>
      <c r="G305" s="59"/>
      <c r="H305" s="59"/>
      <c r="I305" s="59"/>
      <c r="J305" s="60">
        <v>8302.49</v>
      </c>
      <c r="K305" s="61">
        <f t="shared" si="7"/>
        <v>0</v>
      </c>
    </row>
    <row r="306" spans="1:11" s="5" customFormat="1" ht="21.75" customHeight="1" x14ac:dyDescent="0.25">
      <c r="A306" s="55">
        <v>44992</v>
      </c>
      <c r="B306" s="56">
        <v>44992</v>
      </c>
      <c r="C306" s="57" t="s">
        <v>582</v>
      </c>
      <c r="D306" s="58" t="s">
        <v>534</v>
      </c>
      <c r="E306" s="59" t="s">
        <v>200</v>
      </c>
      <c r="F306" s="59" t="s">
        <v>200</v>
      </c>
      <c r="G306" s="59"/>
      <c r="H306" s="59"/>
      <c r="I306" s="59"/>
      <c r="J306" s="60">
        <v>10333.82</v>
      </c>
      <c r="K306" s="61">
        <f t="shared" si="7"/>
        <v>0</v>
      </c>
    </row>
    <row r="307" spans="1:11" s="5" customFormat="1" ht="21.75" customHeight="1" x14ac:dyDescent="0.25">
      <c r="A307" s="55">
        <v>44992</v>
      </c>
      <c r="B307" s="55">
        <v>44992</v>
      </c>
      <c r="C307" s="57" t="s">
        <v>611</v>
      </c>
      <c r="D307" s="58" t="s">
        <v>535</v>
      </c>
      <c r="E307" s="59" t="s">
        <v>200</v>
      </c>
      <c r="F307" s="59" t="s">
        <v>200</v>
      </c>
      <c r="G307" s="59"/>
      <c r="H307" s="59"/>
      <c r="I307" s="59"/>
      <c r="J307" s="60">
        <v>10333.82</v>
      </c>
      <c r="K307" s="61">
        <f t="shared" si="7"/>
        <v>0</v>
      </c>
    </row>
    <row r="308" spans="1:11" s="5" customFormat="1" ht="21.75" customHeight="1" x14ac:dyDescent="0.25">
      <c r="A308" s="55">
        <v>44992</v>
      </c>
      <c r="B308" s="55">
        <v>44992</v>
      </c>
      <c r="C308" s="57" t="s">
        <v>611</v>
      </c>
      <c r="D308" s="58" t="s">
        <v>536</v>
      </c>
      <c r="E308" s="59" t="s">
        <v>200</v>
      </c>
      <c r="F308" s="59" t="s">
        <v>200</v>
      </c>
      <c r="G308" s="59"/>
      <c r="H308" s="59"/>
      <c r="I308" s="59"/>
      <c r="J308" s="60">
        <v>10333.82</v>
      </c>
      <c r="K308" s="61">
        <f t="shared" si="7"/>
        <v>0</v>
      </c>
    </row>
    <row r="309" spans="1:11" s="5" customFormat="1" ht="21.75" customHeight="1" x14ac:dyDescent="0.25">
      <c r="A309" s="55">
        <v>44812</v>
      </c>
      <c r="B309" s="56">
        <v>44812</v>
      </c>
      <c r="C309" s="57" t="s">
        <v>393</v>
      </c>
      <c r="D309" s="58" t="s">
        <v>435</v>
      </c>
      <c r="E309" s="59" t="s">
        <v>402</v>
      </c>
      <c r="F309" s="62" t="s">
        <v>43</v>
      </c>
      <c r="G309" s="59"/>
      <c r="H309" s="59"/>
      <c r="I309" s="59"/>
      <c r="J309" s="60">
        <v>5900</v>
      </c>
      <c r="K309" s="61">
        <f t="shared" si="7"/>
        <v>0</v>
      </c>
    </row>
    <row r="310" spans="1:11" s="5" customFormat="1" ht="21.75" customHeight="1" x14ac:dyDescent="0.25">
      <c r="A310" s="55">
        <v>44812</v>
      </c>
      <c r="B310" s="56">
        <v>44812</v>
      </c>
      <c r="C310" s="57" t="s">
        <v>390</v>
      </c>
      <c r="D310" s="58" t="s">
        <v>436</v>
      </c>
      <c r="E310" s="59" t="s">
        <v>402</v>
      </c>
      <c r="F310" s="62" t="s">
        <v>43</v>
      </c>
      <c r="G310" s="59"/>
      <c r="H310" s="59"/>
      <c r="I310" s="59"/>
      <c r="J310" s="60">
        <v>6900</v>
      </c>
      <c r="K310" s="61">
        <f t="shared" si="7"/>
        <v>0</v>
      </c>
    </row>
    <row r="311" spans="1:11" s="5" customFormat="1" ht="21.75" customHeight="1" x14ac:dyDescent="0.25">
      <c r="A311" s="55">
        <v>44812</v>
      </c>
      <c r="B311" s="56">
        <v>44812</v>
      </c>
      <c r="C311" s="57" t="s">
        <v>390</v>
      </c>
      <c r="D311" s="58" t="s">
        <v>437</v>
      </c>
      <c r="E311" s="59" t="s">
        <v>402</v>
      </c>
      <c r="F311" s="62" t="s">
        <v>43</v>
      </c>
      <c r="G311" s="59"/>
      <c r="H311" s="59"/>
      <c r="I311" s="59"/>
      <c r="J311" s="60">
        <v>6900</v>
      </c>
      <c r="K311" s="61">
        <f t="shared" si="7"/>
        <v>0</v>
      </c>
    </row>
    <row r="312" spans="1:11" s="5" customFormat="1" ht="21.75" customHeight="1" x14ac:dyDescent="0.25">
      <c r="A312" s="55">
        <v>44812</v>
      </c>
      <c r="B312" s="56">
        <v>44812</v>
      </c>
      <c r="C312" s="57" t="s">
        <v>390</v>
      </c>
      <c r="D312" s="58" t="s">
        <v>438</v>
      </c>
      <c r="E312" s="59" t="s">
        <v>402</v>
      </c>
      <c r="F312" s="62" t="s">
        <v>43</v>
      </c>
      <c r="G312" s="59"/>
      <c r="H312" s="59"/>
      <c r="I312" s="59"/>
      <c r="J312" s="60">
        <v>6900</v>
      </c>
      <c r="K312" s="61">
        <f t="shared" si="7"/>
        <v>0</v>
      </c>
    </row>
    <row r="313" spans="1:11" s="5" customFormat="1" ht="21.75" customHeight="1" x14ac:dyDescent="0.25">
      <c r="A313" s="55" t="s">
        <v>231</v>
      </c>
      <c r="B313" s="56" t="s">
        <v>231</v>
      </c>
      <c r="C313" s="57" t="s">
        <v>368</v>
      </c>
      <c r="D313" s="58" t="s">
        <v>363</v>
      </c>
      <c r="E313" s="59" t="s">
        <v>190</v>
      </c>
      <c r="F313" s="62" t="s">
        <v>43</v>
      </c>
      <c r="G313" s="59"/>
      <c r="H313" s="59"/>
      <c r="I313" s="59"/>
      <c r="J313" s="60">
        <v>2250.02</v>
      </c>
      <c r="K313" s="61">
        <f t="shared" si="7"/>
        <v>0</v>
      </c>
    </row>
    <row r="314" spans="1:11" s="5" customFormat="1" ht="21.75" customHeight="1" x14ac:dyDescent="0.25">
      <c r="A314" s="55" t="s">
        <v>231</v>
      </c>
      <c r="B314" s="56" t="s">
        <v>231</v>
      </c>
      <c r="C314" s="57" t="s">
        <v>367</v>
      </c>
      <c r="D314" s="58" t="s">
        <v>364</v>
      </c>
      <c r="E314" s="59" t="s">
        <v>190</v>
      </c>
      <c r="F314" s="62" t="s">
        <v>43</v>
      </c>
      <c r="G314" s="59"/>
      <c r="H314" s="59"/>
      <c r="I314" s="59"/>
      <c r="J314" s="60">
        <v>2250.02</v>
      </c>
      <c r="K314" s="61">
        <f t="shared" si="7"/>
        <v>0</v>
      </c>
    </row>
    <row r="315" spans="1:11" s="5" customFormat="1" ht="21.75" customHeight="1" x14ac:dyDescent="0.25">
      <c r="A315" s="55" t="s">
        <v>231</v>
      </c>
      <c r="B315" s="56" t="s">
        <v>231</v>
      </c>
      <c r="C315" s="57" t="s">
        <v>369</v>
      </c>
      <c r="D315" s="58" t="s">
        <v>365</v>
      </c>
      <c r="E315" s="59" t="s">
        <v>190</v>
      </c>
      <c r="F315" s="62" t="s">
        <v>43</v>
      </c>
      <c r="G315" s="59"/>
      <c r="H315" s="59"/>
      <c r="I315" s="59"/>
      <c r="J315" s="60">
        <v>2250.02</v>
      </c>
      <c r="K315" s="61">
        <f t="shared" si="7"/>
        <v>0</v>
      </c>
    </row>
    <row r="316" spans="1:11" s="5" customFormat="1" ht="21.75" customHeight="1" x14ac:dyDescent="0.25">
      <c r="A316" s="55" t="s">
        <v>231</v>
      </c>
      <c r="B316" s="56" t="s">
        <v>231</v>
      </c>
      <c r="C316" s="57" t="s">
        <v>370</v>
      </c>
      <c r="D316" s="58" t="s">
        <v>366</v>
      </c>
      <c r="E316" s="59" t="s">
        <v>190</v>
      </c>
      <c r="F316" s="62" t="s">
        <v>43</v>
      </c>
      <c r="G316" s="59"/>
      <c r="H316" s="59"/>
      <c r="I316" s="59"/>
      <c r="J316" s="60">
        <v>2250.02</v>
      </c>
      <c r="K316" s="61">
        <f t="shared" si="7"/>
        <v>0</v>
      </c>
    </row>
    <row r="317" spans="1:11" s="5" customFormat="1" ht="21.75" customHeight="1" x14ac:dyDescent="0.25">
      <c r="A317" s="55" t="s">
        <v>231</v>
      </c>
      <c r="B317" s="56" t="s">
        <v>44</v>
      </c>
      <c r="C317" s="57" t="s">
        <v>110</v>
      </c>
      <c r="D317" s="58" t="s">
        <v>119</v>
      </c>
      <c r="E317" s="59" t="s">
        <v>201</v>
      </c>
      <c r="F317" s="62" t="s">
        <v>43</v>
      </c>
      <c r="G317" s="59"/>
      <c r="H317" s="59"/>
      <c r="I317" s="59"/>
      <c r="J317" s="60">
        <v>185</v>
      </c>
      <c r="K317" s="61">
        <f t="shared" si="7"/>
        <v>0</v>
      </c>
    </row>
    <row r="318" spans="1:11" s="5" customFormat="1" ht="21.75" customHeight="1" x14ac:dyDescent="0.25">
      <c r="A318" s="55" t="s">
        <v>231</v>
      </c>
      <c r="B318" s="56" t="s">
        <v>44</v>
      </c>
      <c r="C318" s="57" t="s">
        <v>34</v>
      </c>
      <c r="D318" s="58" t="s">
        <v>98</v>
      </c>
      <c r="E318" s="59" t="s">
        <v>169</v>
      </c>
      <c r="F318" s="62" t="s">
        <v>43</v>
      </c>
      <c r="G318" s="59"/>
      <c r="H318" s="59"/>
      <c r="I318" s="59"/>
      <c r="J318" s="60">
        <v>3504.6</v>
      </c>
      <c r="K318" s="61">
        <f t="shared" si="7"/>
        <v>0</v>
      </c>
    </row>
    <row r="319" spans="1:11" s="5" customFormat="1" ht="21.75" customHeight="1" x14ac:dyDescent="0.25">
      <c r="A319" s="55" t="s">
        <v>375</v>
      </c>
      <c r="B319" s="56" t="s">
        <v>375</v>
      </c>
      <c r="C319" s="57" t="s">
        <v>376</v>
      </c>
      <c r="D319" s="58" t="s">
        <v>377</v>
      </c>
      <c r="E319" s="59" t="s">
        <v>218</v>
      </c>
      <c r="F319" s="62" t="s">
        <v>43</v>
      </c>
      <c r="G319" s="59"/>
      <c r="H319" s="59"/>
      <c r="I319" s="59"/>
      <c r="J319" s="60">
        <v>5841</v>
      </c>
      <c r="K319" s="61">
        <f t="shared" si="7"/>
        <v>0</v>
      </c>
    </row>
    <row r="320" spans="1:11" s="5" customFormat="1" ht="21.75" customHeight="1" x14ac:dyDescent="0.25">
      <c r="A320" s="55" t="s">
        <v>674</v>
      </c>
      <c r="B320" s="55" t="s">
        <v>674</v>
      </c>
      <c r="C320" s="57">
        <v>666031451220</v>
      </c>
      <c r="D320" s="58" t="s">
        <v>265</v>
      </c>
      <c r="E320" s="59" t="s">
        <v>218</v>
      </c>
      <c r="F320" s="62" t="s">
        <v>47</v>
      </c>
      <c r="G320" s="59"/>
      <c r="H320" s="59"/>
      <c r="I320" s="59"/>
      <c r="J320" s="60">
        <v>206.5</v>
      </c>
      <c r="K320" s="61">
        <f t="shared" si="7"/>
        <v>0</v>
      </c>
    </row>
    <row r="321" spans="1:24" s="5" customFormat="1" ht="21.75" customHeight="1" x14ac:dyDescent="0.25">
      <c r="A321" s="55" t="s">
        <v>263</v>
      </c>
      <c r="B321" s="56" t="s">
        <v>263</v>
      </c>
      <c r="C321" s="57">
        <v>32622010334</v>
      </c>
      <c r="D321" s="58" t="s">
        <v>340</v>
      </c>
      <c r="E321" s="59" t="s">
        <v>451</v>
      </c>
      <c r="F321" s="62" t="s">
        <v>43</v>
      </c>
      <c r="G321" s="59"/>
      <c r="H321" s="59"/>
      <c r="I321" s="59"/>
      <c r="J321" s="60">
        <v>336.3</v>
      </c>
      <c r="K321" s="61">
        <f t="shared" si="7"/>
        <v>0</v>
      </c>
    </row>
    <row r="322" spans="1:24" s="5" customFormat="1" ht="21.75" customHeight="1" x14ac:dyDescent="0.25">
      <c r="A322" s="55" t="s">
        <v>309</v>
      </c>
      <c r="B322" s="56" t="s">
        <v>309</v>
      </c>
      <c r="C322" s="57" t="s">
        <v>334</v>
      </c>
      <c r="D322" s="58" t="s">
        <v>450</v>
      </c>
      <c r="E322" s="59" t="s">
        <v>451</v>
      </c>
      <c r="F322" s="62" t="s">
        <v>43</v>
      </c>
      <c r="G322" s="59"/>
      <c r="H322" s="59"/>
      <c r="I322" s="59"/>
      <c r="J322" s="60">
        <v>1640.02</v>
      </c>
      <c r="K322" s="61">
        <f t="shared" si="7"/>
        <v>0</v>
      </c>
    </row>
    <row r="323" spans="1:24" s="5" customFormat="1" ht="21.75" customHeight="1" x14ac:dyDescent="0.25">
      <c r="A323" s="55" t="s">
        <v>555</v>
      </c>
      <c r="B323" s="56" t="s">
        <v>555</v>
      </c>
      <c r="C323" s="57" t="s">
        <v>335</v>
      </c>
      <c r="D323" s="58" t="s">
        <v>266</v>
      </c>
      <c r="E323" s="59" t="s">
        <v>169</v>
      </c>
      <c r="F323" s="62" t="s">
        <v>47</v>
      </c>
      <c r="G323" s="59"/>
      <c r="H323" s="59"/>
      <c r="I323" s="59"/>
      <c r="J323" s="60">
        <v>82.6</v>
      </c>
      <c r="K323" s="61">
        <f t="shared" si="7"/>
        <v>0</v>
      </c>
    </row>
    <row r="324" spans="1:24" s="5" customFormat="1" ht="21.75" customHeight="1" x14ac:dyDescent="0.25">
      <c r="A324" s="55">
        <v>45239</v>
      </c>
      <c r="B324" s="56">
        <v>45239</v>
      </c>
      <c r="C324" s="57" t="s">
        <v>522</v>
      </c>
      <c r="D324" s="58" t="s">
        <v>492</v>
      </c>
      <c r="E324" s="59" t="s">
        <v>199</v>
      </c>
      <c r="F324" s="62" t="s">
        <v>43</v>
      </c>
      <c r="G324" s="59"/>
      <c r="H324" s="59"/>
      <c r="I324" s="59"/>
      <c r="J324" s="60">
        <v>424.8</v>
      </c>
      <c r="K324" s="61">
        <f t="shared" si="7"/>
        <v>0</v>
      </c>
    </row>
    <row r="325" spans="1:24" s="5" customFormat="1" ht="21.75" customHeight="1" x14ac:dyDescent="0.25">
      <c r="A325" s="55">
        <v>44934</v>
      </c>
      <c r="B325" s="56">
        <v>44934</v>
      </c>
      <c r="C325" s="57" t="s">
        <v>333</v>
      </c>
      <c r="D325" s="71" t="s">
        <v>269</v>
      </c>
      <c r="E325" s="72" t="s">
        <v>169</v>
      </c>
      <c r="F325" s="62" t="s">
        <v>43</v>
      </c>
      <c r="G325" s="59"/>
      <c r="H325" s="59"/>
      <c r="I325" s="59"/>
      <c r="J325" s="60">
        <v>354</v>
      </c>
      <c r="K325" s="61">
        <f t="shared" si="7"/>
        <v>0</v>
      </c>
    </row>
    <row r="326" spans="1:24" s="5" customFormat="1" ht="21.75" customHeight="1" x14ac:dyDescent="0.25">
      <c r="A326" s="37"/>
      <c r="B326" s="38"/>
      <c r="C326" s="39"/>
      <c r="D326" s="40"/>
      <c r="E326" s="41"/>
      <c r="F326" s="42"/>
      <c r="G326" s="43"/>
      <c r="H326" s="43"/>
      <c r="I326" s="43"/>
      <c r="J326" s="44"/>
      <c r="K326" s="45"/>
    </row>
    <row r="327" spans="1:24" s="5" customFormat="1" ht="21.75" customHeight="1" x14ac:dyDescent="0.25">
      <c r="A327" s="37"/>
      <c r="B327" s="38"/>
      <c r="C327" s="39"/>
      <c r="D327" s="40"/>
      <c r="E327" s="41"/>
      <c r="F327" s="42"/>
      <c r="G327" s="43"/>
      <c r="H327" s="43"/>
      <c r="I327" s="43"/>
      <c r="J327" s="44"/>
      <c r="K327" s="45"/>
    </row>
    <row r="328" spans="1:24" s="5" customFormat="1" ht="21.75" customHeight="1" x14ac:dyDescent="0.25">
      <c r="A328" s="37"/>
      <c r="B328" s="38"/>
      <c r="C328" s="39"/>
      <c r="D328" s="40"/>
      <c r="E328" s="41"/>
      <c r="F328" s="42"/>
      <c r="G328" s="43"/>
      <c r="H328" s="43"/>
      <c r="I328" s="43"/>
      <c r="J328" s="44"/>
      <c r="K328" s="45"/>
    </row>
    <row r="329" spans="1:24" s="3" customFormat="1" ht="21.75" customHeight="1" x14ac:dyDescent="0.25">
      <c r="A329" s="37"/>
      <c r="B329" s="38"/>
      <c r="C329" s="39"/>
      <c r="D329" s="40"/>
      <c r="E329" s="41"/>
      <c r="F329" s="42"/>
      <c r="G329" s="43"/>
      <c r="H329" s="43"/>
      <c r="I329" s="43"/>
      <c r="J329" s="44"/>
      <c r="K329" s="45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s="3" customFormat="1" ht="21.75" customHeight="1" x14ac:dyDescent="0.2">
      <c r="A330" s="85" t="s">
        <v>246</v>
      </c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s="3" customFormat="1" ht="21.75" customHeight="1" x14ac:dyDescent="0.2">
      <c r="A331" s="86" t="s">
        <v>247</v>
      </c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s="3" customFormat="1" ht="21.75" customHeight="1" x14ac:dyDescent="0.2">
      <c r="A332" s="46"/>
      <c r="B332" s="47"/>
      <c r="C332" s="48"/>
      <c r="D332" s="49"/>
      <c r="E332" s="49"/>
      <c r="F332" s="49"/>
      <c r="G332" s="49"/>
      <c r="H332" s="49"/>
      <c r="I332" s="49"/>
      <c r="J332" s="49"/>
      <c r="K332" s="49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21.75" customHeight="1" x14ac:dyDescent="0.2">
      <c r="A333" s="46"/>
      <c r="B333" s="47"/>
      <c r="C333" s="48"/>
      <c r="D333" s="49"/>
      <c r="E333" s="49"/>
      <c r="F333" s="49"/>
      <c r="G333" s="49"/>
      <c r="H333" s="49"/>
      <c r="I333" s="49"/>
      <c r="J333" s="49"/>
      <c r="K333" s="49"/>
    </row>
    <row r="334" spans="1:24" ht="21.75" customHeight="1" x14ac:dyDescent="0.2">
      <c r="A334" s="46"/>
      <c r="B334" s="47"/>
      <c r="C334" s="48"/>
      <c r="D334" s="49"/>
      <c r="E334" s="49"/>
      <c r="F334" s="49"/>
      <c r="G334" s="49"/>
      <c r="H334" s="49"/>
      <c r="I334" s="49"/>
      <c r="J334" s="49"/>
      <c r="K334" s="49"/>
    </row>
    <row r="335" spans="1:24" s="4" customFormat="1" ht="169.5" customHeight="1" x14ac:dyDescent="0.2">
      <c r="A335" s="46"/>
      <c r="B335" s="47"/>
      <c r="C335" s="48"/>
      <c r="D335" s="49"/>
      <c r="E335" s="49"/>
      <c r="F335" s="49"/>
      <c r="G335" s="49"/>
      <c r="H335" s="49"/>
      <c r="I335" s="49"/>
      <c r="J335" s="49"/>
      <c r="K335" s="49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s="4" customFormat="1" ht="21.75" customHeight="1" x14ac:dyDescent="0.2">
      <c r="A336" s="46"/>
      <c r="B336" s="47"/>
      <c r="C336" s="48"/>
      <c r="D336" s="50"/>
      <c r="E336" s="51"/>
      <c r="F336" s="42"/>
      <c r="G336" s="42"/>
      <c r="H336" s="42"/>
      <c r="I336" s="42"/>
      <c r="J336" s="52"/>
      <c r="K336" s="53"/>
      <c r="L336" s="23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12" x14ac:dyDescent="0.2">
      <c r="A337" s="54"/>
      <c r="G337" s="16"/>
      <c r="H337" s="16"/>
      <c r="I337" s="16"/>
      <c r="J337" s="17"/>
      <c r="L337" s="22"/>
    </row>
    <row r="338" spans="1:12" x14ac:dyDescent="0.2">
      <c r="A338" s="54"/>
      <c r="G338" s="16"/>
      <c r="H338" s="16"/>
      <c r="I338" s="16"/>
      <c r="J338" s="17"/>
    </row>
    <row r="339" spans="1:12" x14ac:dyDescent="0.2">
      <c r="A339" s="54"/>
      <c r="G339" s="16"/>
      <c r="H339" s="16"/>
      <c r="I339" s="16"/>
      <c r="J339" s="17"/>
    </row>
    <row r="340" spans="1:12" x14ac:dyDescent="0.2">
      <c r="A340" s="54"/>
      <c r="G340" s="16"/>
      <c r="H340" s="16"/>
      <c r="I340" s="16"/>
      <c r="J340" s="17"/>
    </row>
    <row r="341" spans="1:12" x14ac:dyDescent="0.2">
      <c r="A341" s="54"/>
      <c r="G341" s="16"/>
      <c r="H341" s="16"/>
      <c r="I341" s="16"/>
      <c r="J341" s="17"/>
    </row>
    <row r="342" spans="1:12" x14ac:dyDescent="0.2">
      <c r="A342" s="54"/>
      <c r="G342" s="16"/>
      <c r="H342" s="16"/>
      <c r="I342" s="16"/>
      <c r="J342" s="17"/>
    </row>
    <row r="343" spans="1:12" x14ac:dyDescent="0.2">
      <c r="A343" s="54"/>
      <c r="G343" s="16"/>
      <c r="H343" s="16"/>
      <c r="I343" s="16"/>
      <c r="J343" s="17"/>
    </row>
    <row r="344" spans="1:12" x14ac:dyDescent="0.2">
      <c r="A344" s="54"/>
      <c r="G344" s="16"/>
      <c r="H344" s="16"/>
      <c r="I344" s="16"/>
      <c r="J344" s="17"/>
    </row>
    <row r="345" spans="1:12" x14ac:dyDescent="0.2">
      <c r="A345" s="54"/>
      <c r="G345" s="16"/>
      <c r="H345" s="16"/>
      <c r="I345" s="16"/>
      <c r="J345" s="17"/>
    </row>
    <row r="346" spans="1:12" x14ac:dyDescent="0.2">
      <c r="A346" s="54"/>
      <c r="G346" s="16"/>
      <c r="H346" s="16"/>
      <c r="I346" s="16"/>
      <c r="J346" s="17"/>
    </row>
    <row r="347" spans="1:12" x14ac:dyDescent="0.2">
      <c r="A347" s="54"/>
      <c r="G347" s="16"/>
      <c r="H347" s="16"/>
      <c r="I347" s="16"/>
      <c r="J347" s="17"/>
    </row>
    <row r="348" spans="1:12" x14ac:dyDescent="0.2">
      <c r="A348" s="54"/>
      <c r="G348" s="16"/>
      <c r="H348" s="16"/>
      <c r="I348" s="16"/>
      <c r="J348" s="17"/>
    </row>
    <row r="349" spans="1:12" x14ac:dyDescent="0.2">
      <c r="A349" s="54"/>
      <c r="G349" s="16"/>
      <c r="H349" s="16"/>
      <c r="I349" s="16"/>
      <c r="J349" s="17"/>
    </row>
    <row r="350" spans="1:12" x14ac:dyDescent="0.2">
      <c r="C350" s="25"/>
      <c r="D350" s="10"/>
      <c r="E350" s="20"/>
      <c r="F350" s="11"/>
      <c r="J350" s="12"/>
      <c r="K350" s="13"/>
    </row>
    <row r="351" spans="1:12" x14ac:dyDescent="0.2">
      <c r="J351" s="17"/>
    </row>
    <row r="352" spans="1:12" x14ac:dyDescent="0.2">
      <c r="J352" s="17"/>
    </row>
    <row r="353" spans="10:10" x14ac:dyDescent="0.2">
      <c r="J353" s="17"/>
    </row>
    <row r="354" spans="10:10" x14ac:dyDescent="0.2">
      <c r="J354" s="17"/>
    </row>
    <row r="355" spans="10:10" x14ac:dyDescent="0.2">
      <c r="J355" s="17"/>
    </row>
    <row r="356" spans="10:10" x14ac:dyDescent="0.2">
      <c r="J356" s="17"/>
    </row>
    <row r="357" spans="10:10" x14ac:dyDescent="0.2">
      <c r="J357" s="17"/>
    </row>
    <row r="358" spans="10:10" x14ac:dyDescent="0.2">
      <c r="J358" s="17"/>
    </row>
    <row r="359" spans="10:10" x14ac:dyDescent="0.2">
      <c r="J359" s="17"/>
    </row>
    <row r="360" spans="10:10" x14ac:dyDescent="0.2">
      <c r="J360" s="17"/>
    </row>
    <row r="361" spans="10:10" x14ac:dyDescent="0.2">
      <c r="J361" s="17"/>
    </row>
    <row r="362" spans="10:10" x14ac:dyDescent="0.2">
      <c r="J362" s="17"/>
    </row>
    <row r="363" spans="10:10" x14ac:dyDescent="0.2">
      <c r="J363" s="17"/>
    </row>
    <row r="364" spans="10:10" x14ac:dyDescent="0.2">
      <c r="J364" s="17"/>
    </row>
    <row r="365" spans="10:10" x14ac:dyDescent="0.2">
      <c r="J365" s="17"/>
    </row>
    <row r="366" spans="10:10" x14ac:dyDescent="0.2">
      <c r="J366" s="17"/>
    </row>
    <row r="367" spans="10:10" x14ac:dyDescent="0.2">
      <c r="J367" s="17"/>
    </row>
    <row r="368" spans="10:10" x14ac:dyDescent="0.2">
      <c r="J368" s="17"/>
    </row>
    <row r="369" spans="10:10" x14ac:dyDescent="0.2">
      <c r="J369" s="17"/>
    </row>
    <row r="370" spans="10:10" x14ac:dyDescent="0.2">
      <c r="J370" s="17"/>
    </row>
    <row r="371" spans="10:10" x14ac:dyDescent="0.2">
      <c r="J371" s="17"/>
    </row>
    <row r="372" spans="10:10" x14ac:dyDescent="0.2">
      <c r="J372" s="17"/>
    </row>
    <row r="373" spans="10:10" x14ac:dyDescent="0.2">
      <c r="J373" s="17"/>
    </row>
    <row r="374" spans="10:10" x14ac:dyDescent="0.2">
      <c r="J374" s="17"/>
    </row>
    <row r="375" spans="10:10" x14ac:dyDescent="0.2">
      <c r="J375" s="17"/>
    </row>
    <row r="376" spans="10:10" x14ac:dyDescent="0.2">
      <c r="J376" s="17"/>
    </row>
    <row r="377" spans="10:10" x14ac:dyDescent="0.2">
      <c r="J377" s="17"/>
    </row>
    <row r="378" spans="10:10" x14ac:dyDescent="0.2">
      <c r="J378" s="17"/>
    </row>
    <row r="379" spans="10:10" x14ac:dyDescent="0.2">
      <c r="J379" s="17"/>
    </row>
    <row r="380" spans="10:10" x14ac:dyDescent="0.2">
      <c r="J380" s="17"/>
    </row>
    <row r="381" spans="10:10" x14ac:dyDescent="0.2">
      <c r="J381" s="17"/>
    </row>
    <row r="382" spans="10:10" x14ac:dyDescent="0.2">
      <c r="J382" s="17"/>
    </row>
  </sheetData>
  <autoFilter ref="A2:K325" xr:uid="{00000000-0009-0000-0000-000000000000}"/>
  <sortState xmlns:xlrd2="http://schemas.microsoft.com/office/spreadsheetml/2017/richdata2" ref="A4:I232">
    <sortCondition ref="D4:D232"/>
  </sortState>
  <mergeCells count="3">
    <mergeCell ref="A1:K1"/>
    <mergeCell ref="A330:K330"/>
    <mergeCell ref="A331:K331"/>
  </mergeCells>
  <phoneticPr fontId="2" type="noConversion"/>
  <printOptions horizontalCentered="1"/>
  <pageMargins left="0.25" right="0.25" top="1.07559523809524" bottom="0.75" header="0.3" footer="0.3"/>
  <pageSetup scale="74" fitToHeight="0" orientation="portrait" r:id="rId1"/>
  <headerFooter alignWithMargins="0">
    <oddHeader>&amp;L&amp;G&amp;C&amp;"-,Negrita"&amp;20
DEPARTAMENTO ADMINISTRATIVO
SECCIÓN DE ALMACÉN Y SUMINISTRO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Inventario 29-12-2023</vt:lpstr>
      <vt:lpstr>Inventario Almacen</vt:lpstr>
      <vt:lpstr>'Inventario 29-12-2023'!Área_de_impresión</vt:lpstr>
      <vt:lpstr>'Inventario Almacen'!Área_de_impresión</vt:lpstr>
      <vt:lpstr>'Inventario 29-12-2023'!Títulos_a_imprimir</vt:lpstr>
      <vt:lpstr>'Inventario Almacen'!Títulos_a_imprimir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Solángel Ortiz</cp:lastModifiedBy>
  <cp:lastPrinted>2023-12-28T15:38:17Z</cp:lastPrinted>
  <dcterms:created xsi:type="dcterms:W3CDTF">2006-07-11T17:39:34Z</dcterms:created>
  <dcterms:modified xsi:type="dcterms:W3CDTF">2023-12-28T15:48:46Z</dcterms:modified>
</cp:coreProperties>
</file>