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3.MARZO 2023\"/>
    </mc:Choice>
  </mc:AlternateContent>
  <bookViews>
    <workbookView xWindow="0" yWindow="0" windowWidth="25200" windowHeight="11895"/>
  </bookViews>
  <sheets>
    <sheet name="INFORME INGRESOS MARZO 2023" sheetId="1" r:id="rId1"/>
  </sheets>
  <externalReferences>
    <externalReference r:id="rId2"/>
  </externalReferences>
  <definedNames>
    <definedName name="_xlnm.Print_Area" localSheetId="0">'INFORME INGRESOS MARZO 2023'!$B$1:$N$60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9" i="1"/>
  <c r="N35" i="1" s="1"/>
  <c r="N26" i="1"/>
  <c r="N19" i="1"/>
  <c r="N32" i="1" s="1"/>
  <c r="N12" i="1"/>
  <c r="N45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<sst xmlns="http://schemas.openxmlformats.org/spreadsheetml/2006/main" count="53" uniqueCount="40">
  <si>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</si>
  <si>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</si>
  <si>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</si>
  <si>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 MARZO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</si>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</sst>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20" xfId="1" applyFont="1" applyFill="1" applyBorder="1" applyAlignment="1">
      <alignment horizontal="center" vertical="center" textRotation="90"/>
    </xf>
    <xf numFmtId="0" fontId="2" fillId="2" borderId="21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Fill="1" applyBorder="1" applyAlignment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 applyAlignment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5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right"/>
    </xf>
    <xf numFmtId="0" fontId="6" fillId="0" borderId="36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3" fontId="3" fillId="0" borderId="0" xfId="1" applyNumberFormat="1" applyFont="1"/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43" fontId="5" fillId="2" borderId="48" xfId="1" applyNumberFormat="1" applyFont="1" applyFill="1" applyBorder="1" applyAlignment="1">
      <alignment horizontal="right"/>
    </xf>
    <xf numFmtId="165" fontId="10" fillId="0" borderId="0" xfId="1" applyNumberFormat="1" applyFont="1"/>
    <xf numFmtId="4" fontId="11" fillId="0" borderId="0" xfId="1" applyNumberFormat="1" applyFont="1"/>
    <xf numFmtId="0" fontId="3" fillId="0" borderId="0" xfId="1" applyFont="1" applyBorder="1"/>
    <xf numFmtId="0" fontId="3" fillId="0" borderId="18" xfId="1" applyFont="1" applyBorder="1"/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vertical="center" textRotation="90"/>
    </xf>
    <xf numFmtId="0" fontId="4" fillId="2" borderId="23" xfId="1" applyFont="1" applyFill="1" applyBorder="1" applyAlignment="1">
      <alignment vertical="center" textRotation="90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/>
    <xf numFmtId="0" fontId="3" fillId="2" borderId="23" xfId="1" applyFont="1" applyFill="1" applyBorder="1"/>
    <xf numFmtId="0" fontId="4" fillId="2" borderId="15" xfId="1" applyFont="1" applyFill="1" applyBorder="1" applyAlignment="1">
      <alignment vertical="center" textRotation="90" wrapText="1"/>
    </xf>
    <xf numFmtId="0" fontId="4" fillId="2" borderId="23" xfId="1" applyFont="1" applyFill="1" applyBorder="1" applyAlignment="1">
      <alignment vertical="center" textRotation="90" wrapText="1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0" fontId="5" fillId="0" borderId="21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2" borderId="4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Y%20VARIACION%20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ENERO 2023"/>
      <sheetName val="INFORME INGRESOS MARZO 2023"/>
      <sheetName val="RESUMEN DE GASTO ENERO 2023"/>
    </sheetNames>
    <sheetDataSet>
      <sheetData sheetId="0">
        <row r="38">
          <cell r="H38">
            <v>4372897.939999938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O34" sqref="O34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2:19" x14ac:dyDescent="0.2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 t="s">
        <v>1</v>
      </c>
      <c r="M2" s="100"/>
      <c r="N2" s="101"/>
    </row>
    <row r="3" spans="2:19" ht="20.25" customHeight="1" x14ac:dyDescent="0.2">
      <c r="B3" s="93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9" x14ac:dyDescent="0.2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9" x14ac:dyDescent="0.2">
      <c r="B5" s="93" t="s">
        <v>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9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9" ht="13.5" thickBot="1" x14ac:dyDescent="0.25">
      <c r="B7" s="105" t="s">
        <v>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9" ht="12.75" customHeight="1" x14ac:dyDescent="0.2">
      <c r="B8" s="108" t="s">
        <v>5</v>
      </c>
      <c r="C8" s="109"/>
      <c r="D8" s="109"/>
      <c r="E8" s="109"/>
      <c r="F8" s="110"/>
      <c r="G8" s="117" t="s">
        <v>6</v>
      </c>
      <c r="H8" s="109"/>
      <c r="I8" s="110"/>
      <c r="J8" s="120" t="s">
        <v>7</v>
      </c>
      <c r="K8" s="120" t="s">
        <v>8</v>
      </c>
      <c r="L8" s="123" t="s">
        <v>9</v>
      </c>
      <c r="M8" s="123" t="s">
        <v>10</v>
      </c>
      <c r="N8" s="128" t="s">
        <v>11</v>
      </c>
    </row>
    <row r="9" spans="2:19" x14ac:dyDescent="0.2">
      <c r="B9" s="111"/>
      <c r="C9" s="112"/>
      <c r="D9" s="112"/>
      <c r="E9" s="112"/>
      <c r="F9" s="113"/>
      <c r="G9" s="118"/>
      <c r="H9" s="112"/>
      <c r="I9" s="113"/>
      <c r="J9" s="121"/>
      <c r="K9" s="121"/>
      <c r="L9" s="124"/>
      <c r="M9" s="126"/>
      <c r="N9" s="129"/>
    </row>
    <row r="10" spans="2:19" x14ac:dyDescent="0.2">
      <c r="B10" s="114"/>
      <c r="C10" s="115"/>
      <c r="D10" s="115"/>
      <c r="E10" s="115"/>
      <c r="F10" s="116"/>
      <c r="G10" s="118"/>
      <c r="H10" s="112"/>
      <c r="I10" s="113"/>
      <c r="J10" s="121"/>
      <c r="K10" s="121"/>
      <c r="L10" s="124"/>
      <c r="M10" s="126"/>
      <c r="N10" s="129"/>
    </row>
    <row r="11" spans="2:19" ht="57.75" customHeight="1" x14ac:dyDescent="0.2">
      <c r="B11" s="3" t="s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119"/>
      <c r="H11" s="115"/>
      <c r="I11" s="116"/>
      <c r="J11" s="122"/>
      <c r="K11" s="122"/>
      <c r="L11" s="125"/>
      <c r="M11" s="127"/>
      <c r="N11" s="12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0" t="s">
        <v>17</v>
      </c>
      <c r="H12" s="131"/>
      <c r="I12" s="132"/>
      <c r="J12" s="9">
        <v>30</v>
      </c>
      <c r="K12" s="9">
        <v>9995</v>
      </c>
      <c r="L12" s="10" t="s">
        <v>18</v>
      </c>
      <c r="M12" s="10" t="s">
        <v>19</v>
      </c>
      <c r="N12" s="11">
        <f>SUM(N13:N18)</f>
        <v>103269759.36</v>
      </c>
    </row>
    <row r="13" spans="2:19" ht="15.75" x14ac:dyDescent="0.25">
      <c r="B13" s="12"/>
      <c r="C13" s="13"/>
      <c r="D13" s="13"/>
      <c r="E13" s="14"/>
      <c r="F13" s="14"/>
      <c r="G13" s="133"/>
      <c r="H13" s="134"/>
      <c r="I13" s="135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02"/>
      <c r="H14" s="103"/>
      <c r="I14" s="104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36" t="s">
        <v>20</v>
      </c>
      <c r="H15" s="137"/>
      <c r="I15" s="138"/>
      <c r="J15" s="28"/>
      <c r="K15" s="28"/>
      <c r="L15" s="29"/>
      <c r="M15" s="29"/>
      <c r="N15" s="30">
        <v>103269759.36</v>
      </c>
      <c r="S15" s="31"/>
    </row>
    <row r="16" spans="2:19" ht="15.75" x14ac:dyDescent="0.25">
      <c r="B16" s="18"/>
      <c r="C16" s="19"/>
      <c r="D16" s="19"/>
      <c r="E16" s="20"/>
      <c r="F16" s="20"/>
      <c r="G16" s="139"/>
      <c r="H16" s="140"/>
      <c r="I16" s="141"/>
      <c r="J16" s="21"/>
      <c r="K16" s="21"/>
      <c r="L16" s="32"/>
      <c r="M16" s="33"/>
      <c r="N16" s="34" t="s">
        <v>21</v>
      </c>
    </row>
    <row r="17" spans="2:14" ht="15.75" x14ac:dyDescent="0.25">
      <c r="B17" s="18"/>
      <c r="C17" s="19"/>
      <c r="D17" s="19"/>
      <c r="E17" s="20"/>
      <c r="F17" s="20"/>
      <c r="G17" s="102"/>
      <c r="H17" s="103"/>
      <c r="I17" s="104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02"/>
      <c r="H18" s="103"/>
      <c r="I18" s="104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42" t="s">
        <v>22</v>
      </c>
      <c r="H19" s="143"/>
      <c r="I19" s="144"/>
      <c r="J19" s="38">
        <v>30</v>
      </c>
      <c r="K19" s="38">
        <v>9998</v>
      </c>
      <c r="L19" s="39" t="s">
        <v>18</v>
      </c>
      <c r="M19" s="40" t="s">
        <v>19</v>
      </c>
      <c r="N19" s="41">
        <f>SUM(N21:N23)</f>
        <v>3158.1</v>
      </c>
    </row>
    <row r="20" spans="2:14" ht="15.75" x14ac:dyDescent="0.25">
      <c r="B20" s="42"/>
      <c r="C20" s="43"/>
      <c r="D20" s="43"/>
      <c r="E20" s="44"/>
      <c r="F20" s="44"/>
      <c r="G20" s="145"/>
      <c r="H20" s="146"/>
      <c r="I20" s="147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23</v>
      </c>
      <c r="G21" s="148" t="s">
        <v>24</v>
      </c>
      <c r="H21" s="149"/>
      <c r="I21" s="150"/>
      <c r="J21" s="28"/>
      <c r="K21" s="48"/>
      <c r="L21" s="49"/>
      <c r="M21" s="29"/>
      <c r="N21" s="50">
        <v>3158.1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25</v>
      </c>
      <c r="G22" s="151" t="s">
        <v>26</v>
      </c>
      <c r="H22" s="152"/>
      <c r="I22" s="153"/>
      <c r="J22" s="54"/>
      <c r="K22" s="55"/>
      <c r="L22" s="29"/>
      <c r="M22" s="56"/>
      <c r="N22" s="50">
        <v>0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27</v>
      </c>
      <c r="G23" s="151" t="s">
        <v>28</v>
      </c>
      <c r="H23" s="152"/>
      <c r="I23" s="153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154"/>
      <c r="H24" s="155"/>
      <c r="I24" s="156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02"/>
      <c r="H25" s="103"/>
      <c r="I25" s="104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42" t="s">
        <v>29</v>
      </c>
      <c r="H26" s="143"/>
      <c r="I26" s="144"/>
      <c r="J26" s="38">
        <v>30</v>
      </c>
      <c r="K26" s="38">
        <v>9998</v>
      </c>
      <c r="L26" s="40" t="s">
        <v>18</v>
      </c>
      <c r="M26" s="40" t="s">
        <v>19</v>
      </c>
      <c r="N26" s="41">
        <f>SUM(N28:N31)</f>
        <v>176443.08</v>
      </c>
    </row>
    <row r="27" spans="2:14" ht="15.75" x14ac:dyDescent="0.25">
      <c r="B27" s="42"/>
      <c r="C27" s="43"/>
      <c r="D27" s="43"/>
      <c r="E27" s="44"/>
      <c r="F27" s="44"/>
      <c r="G27" s="145"/>
      <c r="H27" s="146"/>
      <c r="I27" s="147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154"/>
      <c r="H28" s="155"/>
      <c r="I28" s="156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23</v>
      </c>
      <c r="G29" s="136" t="s">
        <v>30</v>
      </c>
      <c r="H29" s="137"/>
      <c r="I29" s="138"/>
      <c r="J29" s="28"/>
      <c r="K29" s="48"/>
      <c r="L29" s="29"/>
      <c r="M29" s="29"/>
      <c r="N29" s="30">
        <v>176443.08</v>
      </c>
    </row>
    <row r="30" spans="2:14" ht="15.75" x14ac:dyDescent="0.25">
      <c r="B30" s="18"/>
      <c r="C30" s="19"/>
      <c r="D30" s="19"/>
      <c r="E30" s="20"/>
      <c r="F30" s="20"/>
      <c r="G30" s="139"/>
      <c r="H30" s="140"/>
      <c r="I30" s="141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02"/>
      <c r="H31" s="103"/>
      <c r="I31" s="104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61" t="s">
        <v>31</v>
      </c>
      <c r="H32" s="162"/>
      <c r="I32" s="163"/>
      <c r="J32" s="60"/>
      <c r="K32" s="60"/>
      <c r="L32" s="61"/>
      <c r="M32" s="62"/>
      <c r="N32" s="41">
        <f>+N26+N19+N12</f>
        <v>103449360.54000001</v>
      </c>
    </row>
    <row r="33" spans="2:19" ht="15.75" x14ac:dyDescent="0.25">
      <c r="B33" s="18"/>
      <c r="C33" s="19"/>
      <c r="D33" s="19"/>
      <c r="E33" s="20"/>
      <c r="F33" s="20"/>
      <c r="G33" s="154"/>
      <c r="H33" s="155"/>
      <c r="I33" s="156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154"/>
      <c r="H34" s="155"/>
      <c r="I34" s="156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64" t="s">
        <v>32</v>
      </c>
      <c r="H35" s="165"/>
      <c r="I35" s="166"/>
      <c r="J35" s="38">
        <v>30</v>
      </c>
      <c r="K35" s="38" t="s">
        <v>33</v>
      </c>
      <c r="L35" s="62" t="s">
        <v>33</v>
      </c>
      <c r="M35" s="62" t="s">
        <v>33</v>
      </c>
      <c r="N35" s="64">
        <f>SUM(N36:N44)</f>
        <v>4372897.939999938</v>
      </c>
      <c r="O35" s="65"/>
    </row>
    <row r="36" spans="2:19" ht="15.75" x14ac:dyDescent="0.25">
      <c r="B36" s="12"/>
      <c r="C36" s="13"/>
      <c r="D36" s="13"/>
      <c r="E36" s="14"/>
      <c r="F36" s="14"/>
      <c r="G36" s="145"/>
      <c r="H36" s="146"/>
      <c r="I36" s="147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154"/>
      <c r="H37" s="155"/>
      <c r="I37" s="156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67"/>
      <c r="H38" s="168"/>
      <c r="I38" s="169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67" t="s">
        <v>34</v>
      </c>
      <c r="H39" s="168"/>
      <c r="I39" s="169"/>
      <c r="J39" s="69"/>
      <c r="K39" s="69"/>
      <c r="L39" s="69"/>
      <c r="M39" s="69"/>
      <c r="N39" s="63">
        <f>+'[1]VARIACION EFECTIVO ENERO 2023'!H38</f>
        <v>4372897.939999938</v>
      </c>
      <c r="O39" s="1" t="s">
        <v>21</v>
      </c>
      <c r="Q39" s="160"/>
      <c r="R39" s="160"/>
      <c r="S39" s="160"/>
    </row>
    <row r="40" spans="2:19" ht="15.75" x14ac:dyDescent="0.25">
      <c r="B40" s="70"/>
      <c r="C40" s="71"/>
      <c r="D40" s="71"/>
      <c r="E40" s="72"/>
      <c r="F40" s="72"/>
      <c r="G40" s="157"/>
      <c r="H40" s="158"/>
      <c r="I40" s="159"/>
      <c r="J40" s="73"/>
      <c r="K40" s="73"/>
      <c r="L40" s="32"/>
      <c r="M40" s="33"/>
      <c r="N40" s="34"/>
      <c r="O40" s="74"/>
      <c r="Q40" s="160"/>
      <c r="R40" s="160"/>
      <c r="S40" s="160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154"/>
      <c r="H43" s="155"/>
      <c r="I43" s="156"/>
      <c r="J43" s="21"/>
      <c r="K43" s="21"/>
      <c r="L43" s="45"/>
      <c r="M43" s="46"/>
      <c r="N43" s="79"/>
      <c r="Q43" s="160"/>
      <c r="R43" s="160"/>
      <c r="S43" s="160"/>
    </row>
    <row r="44" spans="2:19" ht="15.75" x14ac:dyDescent="0.25">
      <c r="B44" s="80"/>
      <c r="C44" s="81"/>
      <c r="D44" s="81"/>
      <c r="E44" s="82"/>
      <c r="F44" s="82"/>
      <c r="G44" s="154"/>
      <c r="H44" s="155"/>
      <c r="I44" s="156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172" t="s">
        <v>35</v>
      </c>
      <c r="H45" s="173"/>
      <c r="I45" s="174"/>
      <c r="J45" s="86"/>
      <c r="K45" s="86"/>
      <c r="L45" s="87"/>
      <c r="M45" s="87"/>
      <c r="N45" s="88">
        <f>+N32-N35</f>
        <v>99076462.600000069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21</v>
      </c>
      <c r="R52" s="2" t="s">
        <v>21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21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21</v>
      </c>
      <c r="T54" s="31" t="s">
        <v>21</v>
      </c>
    </row>
    <row r="55" spans="2:20" ht="15" x14ac:dyDescent="0.25">
      <c r="B55" s="175" t="s">
        <v>36</v>
      </c>
      <c r="C55" s="175"/>
      <c r="D55" s="175"/>
      <c r="E55" s="175"/>
      <c r="F55" s="175"/>
      <c r="G55" s="175"/>
      <c r="K55" s="175" t="s">
        <v>37</v>
      </c>
      <c r="L55" s="175"/>
      <c r="M55" s="175"/>
      <c r="N55" s="175"/>
      <c r="O55" s="90"/>
    </row>
    <row r="56" spans="2:20" ht="24" customHeight="1" x14ac:dyDescent="0.25">
      <c r="B56" s="170" t="s">
        <v>38</v>
      </c>
      <c r="C56" s="170"/>
      <c r="D56" s="170"/>
      <c r="E56" s="170"/>
      <c r="F56" s="170"/>
      <c r="G56" s="170"/>
      <c r="K56" s="171" t="s">
        <v>39</v>
      </c>
      <c r="L56" s="171"/>
      <c r="M56" s="171"/>
      <c r="N56" s="171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MARZO 2023</vt:lpstr>
      <vt:lpstr>'INFORME INGRESOS MARZO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dcterms:created xsi:type="dcterms:W3CDTF">2023-04-18T16:33:01Z</dcterms:created>
  <dcterms:modified xsi:type="dcterms:W3CDTF">2023-04-19T15:31:19Z</dcterms:modified>
</cp:coreProperties>
</file>