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ing y gas\"/>
    </mc:Choice>
  </mc:AlternateContent>
  <bookViews>
    <workbookView xWindow="0" yWindow="0" windowWidth="20490" windowHeight="6765"/>
  </bookViews>
  <sheets>
    <sheet name="OCT 2021 form ingresos" sheetId="1" r:id="rId1"/>
  </sheets>
  <externalReferences>
    <externalReference r:id="rId2"/>
  </externalReferences>
  <definedNames>
    <definedName name="_xlnm.Print_Area" localSheetId="0">'OCT 2021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9" i="1"/>
  <c r="N35" i="1"/>
  <c r="N29" i="1"/>
  <c r="N26" i="1"/>
  <c r="N22" i="1"/>
  <c r="N21" i="1"/>
  <c r="N19" i="1" s="1"/>
  <c r="N15" i="1"/>
  <c r="N12" i="1"/>
  <c r="N32" i="1" l="1"/>
  <c r="N45" i="1" s="1"/>
</calcChain>
</file>

<file path=xl/sharedStrings.xml><?xml version="1.0" encoding="utf-8"?>
<sst xmlns="http://schemas.openxmlformats.org/spreadsheetml/2006/main" count="53" uniqueCount="41">
  <si>
    <t>INFORME MENSUAL DE INGRESOS</t>
  </si>
  <si>
    <t>Form. No.1</t>
  </si>
  <si>
    <t>Institución  :  Comisión Administrativa Aeroportuaria</t>
  </si>
  <si>
    <t>Mes           :  OCTUBRE</t>
  </si>
  <si>
    <t>Año           : 2021</t>
  </si>
  <si>
    <t>CLASIFICACION DEL INGRESO</t>
  </si>
  <si>
    <t>DENOMINACION  DE LA CUENTA</t>
  </si>
  <si>
    <t>FUENTE</t>
  </si>
  <si>
    <t>FONDO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</si>
  <si>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</si>
  <si>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</si>
  <si>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</si>
  <si>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</si>
  <si>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</si>
  <si>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</si>
  <si>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</si>
  <si>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</si>
  <si>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</si>
  <si>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</si>
  <si>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</si>
  <si>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</si>
  <si>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</si>
  <si>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</si>
  <si>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</si>
  <si>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</si>
  <si>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</si>
  <si>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</si>
  <si>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</si>
  <si>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</si>
  <si>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</si>
  <si>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=+RC[-1]*12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</si>
  <si>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</si>
  <si>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</si>
  <si>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</si>
  <si>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</si>
  <si>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</si>
  <si>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</si>
  <si>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Jennifer Seijas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</si>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</sst>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3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3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3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3" fillId="0" borderId="16" xfId="3" applyNumberFormat="1" applyFont="1" applyFill="1" applyBorder="1" applyAlignment="1" applyProtection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3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3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%20Seijas/Desktop/EJECUCION%20PRESUPUESTARIA/2021/OCTUBRE%202021/Ejecucion%20Presupuestaria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Diciembre"/>
      <sheetName val="Diciembre Gastos  (2)"/>
      <sheetName val="Variaciones Efectivo OCT 2021"/>
      <sheetName val="OCT 2021 form ingresos"/>
      <sheetName val="OCTUBRE 2021"/>
      <sheetName val="Gastos OCTUBRE"/>
      <sheetName val="GASTOS BANCO CENTRAL"/>
    </sheetNames>
    <sheetDataSet>
      <sheetData sheetId="0" refreshError="1"/>
      <sheetData sheetId="1" refreshError="1"/>
      <sheetData sheetId="2">
        <row r="38">
          <cell r="H38">
            <v>31991572.580000043</v>
          </cell>
        </row>
      </sheetData>
      <sheetData sheetId="3"/>
      <sheetData sheetId="4">
        <row r="10">
          <cell r="D10">
            <v>66500630.880000003</v>
          </cell>
        </row>
        <row r="11">
          <cell r="D11">
            <v>134865.38</v>
          </cell>
        </row>
        <row r="12">
          <cell r="D12">
            <v>21.57</v>
          </cell>
        </row>
        <row r="13">
          <cell r="D13">
            <v>103748.39</v>
          </cell>
        </row>
      </sheetData>
      <sheetData sheetId="5">
        <row r="8">
          <cell r="K8">
            <v>28250336.350000005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10" zoomScale="70" zoomScaleNormal="70" workbookViewId="0">
      <selection activeCell="O32" sqref="O32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f>+N15</f>
        <v>66500630.880000003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f>'[1]OCTUBRE 2021'!D10</f>
        <v>66500630.880000003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f>(N21+N22)</f>
        <v>134886.95000000001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f>+'[1]OCTUBRE 2021'!D12</f>
        <v>21.57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f>+'[1]OCTUBRE 2021'!D11</f>
        <v>134865.38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30</v>
      </c>
      <c r="M26" s="92" t="s">
        <v>19</v>
      </c>
      <c r="N26" s="93">
        <f>(N29)</f>
        <v>103748.39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31</v>
      </c>
      <c r="H29" s="72"/>
      <c r="I29" s="73"/>
      <c r="J29" s="74"/>
      <c r="K29" s="106"/>
      <c r="L29" s="75"/>
      <c r="M29" s="75"/>
      <c r="N29" s="76">
        <f>'[1]OCTUBRE 2021'!D13</f>
        <v>103748.39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32</v>
      </c>
      <c r="H32" s="125"/>
      <c r="I32" s="126"/>
      <c r="J32" s="127"/>
      <c r="K32" s="127"/>
      <c r="L32" s="128"/>
      <c r="M32" s="129"/>
      <c r="N32" s="93">
        <f>+N26+N19+N12</f>
        <v>66739266.220000006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33</v>
      </c>
      <c r="H35" s="132"/>
      <c r="I35" s="133"/>
      <c r="J35" s="90">
        <v>30</v>
      </c>
      <c r="K35" s="90" t="s">
        <v>34</v>
      </c>
      <c r="L35" s="129" t="s">
        <v>34</v>
      </c>
      <c r="M35" s="129" t="s">
        <v>34</v>
      </c>
      <c r="N35" s="134">
        <f>+N39</f>
        <v>-31991572.580000043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35</v>
      </c>
      <c r="H39" s="139"/>
      <c r="I39" s="140"/>
      <c r="J39" s="142"/>
      <c r="K39" s="142"/>
      <c r="L39" s="142"/>
      <c r="M39" s="142"/>
      <c r="N39" s="130">
        <f>-+'[1]Variaciones Efectivo OCT 2021'!H38</f>
        <v>-31991572.580000043</v>
      </c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36</v>
      </c>
      <c r="H45" s="164"/>
      <c r="I45" s="165"/>
      <c r="J45" s="166"/>
      <c r="K45" s="166"/>
      <c r="L45" s="167"/>
      <c r="M45" s="167"/>
      <c r="N45" s="168">
        <f>+N32+N35</f>
        <v>34747693.639999963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37</v>
      </c>
      <c r="C55" s="173"/>
      <c r="D55" s="173"/>
      <c r="E55" s="173"/>
      <c r="F55" s="173"/>
      <c r="G55" s="173"/>
      <c r="K55" s="173" t="s">
        <v>38</v>
      </c>
      <c r="L55" s="173"/>
      <c r="M55" s="173"/>
      <c r="N55" s="173"/>
      <c r="O55" s="170"/>
    </row>
    <row r="56" spans="2:20" ht="24" customHeight="1" x14ac:dyDescent="0.25">
      <c r="B56" s="174" t="s">
        <v>39</v>
      </c>
      <c r="C56" s="174"/>
      <c r="D56" s="174"/>
      <c r="E56" s="174"/>
      <c r="F56" s="174"/>
      <c r="G56" s="174"/>
      <c r="K56" s="175" t="s">
        <v>40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 2021 form ingresos</vt:lpstr>
      <vt:lpstr>'OCT 2021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2022-01-12T17:19:56Z</dcterms:created>
  <dcterms:modified xsi:type="dcterms:W3CDTF">2022-01-12T17:21:23Z</dcterms:modified>
</cp:coreProperties>
</file>